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dget\Budget 2024\Anvisningar och tidsplan\Mallar\"/>
    </mc:Choice>
  </mc:AlternateContent>
  <xr:revisionPtr revIDLastSave="0" documentId="13_ncr:1_{D9D095AA-510D-45AB-9C2C-D08057BC9558}" xr6:coauthVersionLast="47" xr6:coauthVersionMax="47" xr10:uidLastSave="{00000000-0000-0000-0000-000000000000}"/>
  <bookViews>
    <workbookView xWindow="-28920" yWindow="-120" windowWidth="29040" windowHeight="15720" firstSheet="1" activeTab="1" xr2:uid="{1BDA056F-8471-463A-8145-9B5FF4DC724B}"/>
  </bookViews>
  <sheets>
    <sheet name="Tabell" sheetId="1" state="hidden" r:id="rId1"/>
    <sheet name="Budget 2024" sheetId="2" r:id="rId2"/>
  </sheets>
  <definedNames>
    <definedName name="_xlnm._FilterDatabase" localSheetId="0" hidden="1">Tabell!$A$2:$F$58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F38" i="2"/>
  <c r="I36" i="2"/>
  <c r="H36" i="2"/>
  <c r="G36" i="2"/>
  <c r="F36" i="2"/>
  <c r="G21" i="2"/>
  <c r="G38" i="2" s="1"/>
  <c r="F21" i="2"/>
  <c r="H35" i="2" l="1"/>
  <c r="H34" i="2"/>
  <c r="H33" i="2"/>
  <c r="H32" i="2"/>
  <c r="H31" i="2"/>
  <c r="H30" i="2"/>
  <c r="H29" i="2"/>
  <c r="H28" i="2"/>
  <c r="H27" i="2"/>
  <c r="H26" i="2"/>
  <c r="H25" i="2"/>
  <c r="H24" i="2"/>
  <c r="H10" i="2"/>
  <c r="H11" i="2"/>
  <c r="H13" i="2"/>
  <c r="H14" i="2"/>
  <c r="H15" i="2"/>
  <c r="H16" i="2"/>
  <c r="H17" i="2"/>
  <c r="H18" i="2"/>
  <c r="H19" i="2"/>
  <c r="H20" i="2"/>
  <c r="H9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3" i="1"/>
  <c r="I35" i="2"/>
  <c r="I34" i="2"/>
  <c r="I33" i="2"/>
  <c r="I32" i="2"/>
  <c r="I31" i="2"/>
  <c r="I30" i="2"/>
  <c r="I29" i="2"/>
  <c r="I28" i="2"/>
  <c r="I27" i="2"/>
  <c r="I26" i="2"/>
  <c r="I25" i="2"/>
  <c r="I24" i="2"/>
  <c r="I20" i="2"/>
  <c r="I19" i="2"/>
  <c r="I18" i="2"/>
  <c r="I17" i="2"/>
  <c r="I16" i="2"/>
  <c r="I15" i="2"/>
  <c r="I14" i="2"/>
  <c r="I13" i="2"/>
  <c r="I12" i="2"/>
  <c r="I11" i="2"/>
  <c r="I10" i="2"/>
  <c r="I9" i="2"/>
  <c r="I21" i="2" l="1"/>
  <c r="I38" i="2" s="1"/>
  <c r="H21" i="2"/>
  <c r="H38" i="2" s="1"/>
  <c r="F56" i="1"/>
  <c r="F42" i="1"/>
  <c r="F28" i="1"/>
  <c r="F14" i="1"/>
  <c r="F58" i="1"/>
  <c r="F52" i="1"/>
  <c r="F44" i="1"/>
  <c r="F38" i="1"/>
  <c r="F30" i="1"/>
  <c r="F24" i="1"/>
  <c r="F16" i="1"/>
  <c r="F10" i="1"/>
  <c r="F53" i="1"/>
  <c r="F25" i="1"/>
  <c r="F39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Samuelsson</author>
  </authors>
  <commentList>
    <comment ref="B8" authorId="0" shapeId="0" xr:uid="{4176F171-09B9-4A69-997D-6A615D3A4364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typ av verksamhetsgren budgetpost avser.</t>
        </r>
      </text>
    </comment>
    <comment ref="C8" authorId="0" shapeId="0" xr:uid="{8D587210-C999-4EBD-9EB2-75F5F59E758F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typ av kostnad budgetpost avser.</t>
        </r>
      </text>
    </comment>
    <comment ref="D8" authorId="0" shapeId="0" xr:uid="{6FBB1F22-2B61-45BD-8EFB-923369DB9800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om budgetpost ska fördelas vidare till institution/motsvarande.</t>
        </r>
      </text>
    </comment>
    <comment ref="E8" authorId="0" shapeId="0" xr:uid="{93DEDCDD-BDA7-4302-A28A-07799C2F42A1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om budgetpost anges i netto eller brutto (dvs om budgetposten redan innefattar OH).</t>
        </r>
      </text>
    </comment>
    <comment ref="H8" authorId="0" shapeId="0" xr:uid="{DA214A64-7190-43E8-989F-A2A589568A94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Grundar sig på Ugem &amp; Fgem för år 2023, samtidigt som ingen reducering beaktas maa ev interna fakturor för drift etc.</t>
        </r>
      </text>
    </comment>
    <comment ref="B23" authorId="0" shapeId="0" xr:uid="{6AF3E0CC-96AA-4C4A-978F-F5F7F0BB0C93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typ av verksamhetsgren budgetpost avser.</t>
        </r>
      </text>
    </comment>
    <comment ref="C23" authorId="0" shapeId="0" xr:uid="{0645C429-B068-48A7-B862-A85C6BEECBD9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typ av kostnad budgetpost avser.</t>
        </r>
      </text>
    </comment>
    <comment ref="D23" authorId="0" shapeId="0" xr:uid="{5A0AAC56-867E-4BA6-9792-6DC27C1D93C4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om budgetpost ska fördelas vidare till institution/motsvarande.</t>
        </r>
      </text>
    </comment>
    <comment ref="E23" authorId="0" shapeId="0" xr:uid="{41EA2E0D-4F44-49F0-AD27-F8972B13AE19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För att simulera ev OH, ange om budgetpost anges i netto eller brutto (dvs om budgetposten redan innefattar OH).</t>
        </r>
      </text>
    </comment>
    <comment ref="H23" authorId="0" shapeId="0" xr:uid="{7D9CA610-D3F9-4D83-BF46-0E0816DC4839}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Grundar sig på Ugem &amp; Fgem för år 2023, samtidigt som ingen reducering beaktas maa ev interna fakturor för drift etc.</t>
        </r>
      </text>
    </comment>
  </commentList>
</comments>
</file>

<file path=xl/sharedStrings.xml><?xml version="1.0" encoding="utf-8"?>
<sst xmlns="http://schemas.openxmlformats.org/spreadsheetml/2006/main" count="286" uniqueCount="42">
  <si>
    <t>Grundutbildning</t>
  </si>
  <si>
    <t>Personal</t>
  </si>
  <si>
    <t>Drift</t>
  </si>
  <si>
    <t>Lokaler</t>
  </si>
  <si>
    <t>Intäkter</t>
  </si>
  <si>
    <t>Sökbara medel för verksamhet</t>
  </si>
  <si>
    <t>Avskrivningar</t>
  </si>
  <si>
    <t>Övrigt</t>
  </si>
  <si>
    <t>Ja</t>
  </si>
  <si>
    <t>Brutto</t>
  </si>
  <si>
    <t>Nej</t>
  </si>
  <si>
    <t>Netto</t>
  </si>
  <si>
    <t>Forskning/utb forskarnivå</t>
  </si>
  <si>
    <t>Verksamhetsgren</t>
  </si>
  <si>
    <t>Kostnadstyp</t>
  </si>
  <si>
    <t>Fördelning till inst</t>
  </si>
  <si>
    <t>Brutto/Netto</t>
  </si>
  <si>
    <t>Beräkning</t>
  </si>
  <si>
    <t>OH-nivåer för 2023</t>
  </si>
  <si>
    <t>GU</t>
  </si>
  <si>
    <t>Ugem</t>
  </si>
  <si>
    <t>Fgem</t>
  </si>
  <si>
    <t>FO</t>
  </si>
  <si>
    <t>Underlag inlämnat av:</t>
  </si>
  <si>
    <t>Fyll i namn</t>
  </si>
  <si>
    <t>Fyll i institution, organisation, programråd eller dylikt</t>
  </si>
  <si>
    <t>Fyll i datum</t>
  </si>
  <si>
    <t>Program-/fakultetsgemensamma verksamheter</t>
  </si>
  <si>
    <t>Stödverksamhet</t>
  </si>
  <si>
    <t>Budget 2023, tkr</t>
  </si>
  <si>
    <t>Övergripande kommentar</t>
  </si>
  <si>
    <t>Om budgetpost har ökat/minskat jmf med föregående år - ange övergripande orsak</t>
  </si>
  <si>
    <t>Summa</t>
  </si>
  <si>
    <t>Kärnverksamhet</t>
  </si>
  <si>
    <t>Summa, program-/fakultetsgemensamma verksamheter</t>
  </si>
  <si>
    <t>Program- &amp; fakultetsgemensam stöd- och kärnverksamhet, budget 2024</t>
  </si>
  <si>
    <t>Budget 2024, tkr</t>
  </si>
  <si>
    <t>Förändring 2023-2024</t>
  </si>
  <si>
    <t>Budget inkl. prel OH 2024, tkr</t>
  </si>
  <si>
    <t>Sammanfogade</t>
  </si>
  <si>
    <t>Brutto/ Netto</t>
  </si>
  <si>
    <t>Valbara paramentrar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</si>
</sst>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8C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1" fillId="0" borderId="0" xfId="0" applyNumberFormat="1" applyFont="1"/>
    <xf numFmtId="10" fontId="2" fillId="0" borderId="0" xfId="0" applyNumberFormat="1" applyFont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4" fillId="4" borderId="13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1" fillId="4" borderId="17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3" fontId="1" fillId="2" borderId="16" xfId="0" applyNumberFormat="1" applyFont="1" applyFill="1" applyBorder="1" applyProtection="1">
      <protection locked="0"/>
    </xf>
    <xf numFmtId="3" fontId="1" fillId="0" borderId="16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164" fontId="7" fillId="0" borderId="16" xfId="0" applyNumberFormat="1" applyFont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4" fillId="4" borderId="18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3" fontId="4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4" fontId="7" fillId="4" borderId="0" xfId="0" applyNumberFormat="1" applyFont="1" applyFill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6" fillId="4" borderId="20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3" fontId="1" fillId="5" borderId="16" xfId="0" applyNumberFormat="1" applyFont="1" applyFill="1" applyBorder="1" applyProtection="1"/>
    <xf numFmtId="3" fontId="6" fillId="0" borderId="16" xfId="0" applyNumberFormat="1" applyFont="1" applyBorder="1" applyProtection="1"/>
    <xf numFmtId="3" fontId="4" fillId="2" borderId="16" xfId="0" applyNumberFormat="1" applyFont="1" applyFill="1" applyBorder="1" applyProtection="1"/>
    <xf numFmtId="3" fontId="4" fillId="0" borderId="16" xfId="0" applyNumberFormat="1" applyFont="1" applyBorder="1" applyProtection="1"/>
    <xf numFmtId="3" fontId="4" fillId="5" borderId="16" xfId="0" applyNumberFormat="1" applyFont="1" applyFill="1" applyBorder="1" applyProtection="1"/>
    <xf numFmtId="3" fontId="7" fillId="0" borderId="16" xfId="0" applyNumberFormat="1" applyFont="1" applyBorder="1" applyProtection="1"/>
    <xf numFmtId="3" fontId="4" fillId="4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C8C6"/>
      <color rgb="FFBCB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C69B-F190-46B7-9B69-2AE024BCF2CB}">
  <dimension ref="A1:M68"/>
  <sheetViews>
    <sheetView workbookViewId="0">
      <selection activeCell="E20" sqref="E20"/>
    </sheetView>
  </sheetViews>
  <sheetFormatPr defaultRowHeight="12" x14ac:dyDescent="0.2"/>
  <cols>
    <col min="1" max="1" width="21.42578125" style="2" bestFit="1" customWidth="1"/>
    <col min="2" max="2" width="25.140625" style="2" bestFit="1" customWidth="1"/>
    <col min="3" max="3" width="13.85546875" style="2" bestFit="1" customWidth="1"/>
    <col min="4" max="4" width="10.140625" style="2" bestFit="1" customWidth="1"/>
    <col min="5" max="5" width="53.42578125" style="2" bestFit="1" customWidth="1"/>
    <col min="6" max="9" width="9.140625" style="2"/>
    <col min="10" max="10" width="21.42578125" style="2" bestFit="1" customWidth="1"/>
    <col min="11" max="11" width="25.140625" style="2" bestFit="1" customWidth="1"/>
    <col min="12" max="12" width="13.85546875" style="2" bestFit="1" customWidth="1"/>
    <col min="13" max="13" width="10.140625" style="2" bestFit="1" customWidth="1"/>
    <col min="14" max="16384" width="9.140625" style="2"/>
  </cols>
  <sheetData>
    <row r="1" spans="1:13" x14ac:dyDescent="0.2">
      <c r="J1" s="2" t="s">
        <v>41</v>
      </c>
    </row>
    <row r="2" spans="1:13" s="3" customFormat="1" x14ac:dyDescent="0.2">
      <c r="A2" s="3" t="s">
        <v>13</v>
      </c>
      <c r="B2" s="3" t="s">
        <v>14</v>
      </c>
      <c r="C2" s="3" t="s">
        <v>15</v>
      </c>
      <c r="D2" s="3" t="s">
        <v>16</v>
      </c>
      <c r="E2" s="3" t="s">
        <v>39</v>
      </c>
      <c r="F2" s="3" t="s">
        <v>17</v>
      </c>
      <c r="I2" s="2"/>
      <c r="J2" s="3" t="s">
        <v>13</v>
      </c>
      <c r="K2" s="3" t="s">
        <v>14</v>
      </c>
      <c r="L2" s="3" t="s">
        <v>15</v>
      </c>
      <c r="M2" s="3" t="s">
        <v>16</v>
      </c>
    </row>
    <row r="3" spans="1:13" x14ac:dyDescent="0.2">
      <c r="A3" s="2" t="s">
        <v>0</v>
      </c>
      <c r="B3" s="2" t="s">
        <v>1</v>
      </c>
      <c r="C3" s="2" t="s">
        <v>8</v>
      </c>
      <c r="D3" s="2" t="s">
        <v>9</v>
      </c>
      <c r="E3" s="2" t="str">
        <f>CONCATENATE(A3,B3,C3,D3)</f>
        <v>GrundutbildningPersonalJaBrutto</v>
      </c>
      <c r="F3" s="2">
        <v>1</v>
      </c>
      <c r="J3" s="2" t="s">
        <v>0</v>
      </c>
      <c r="K3" s="2" t="s">
        <v>1</v>
      </c>
      <c r="L3" s="2" t="s">
        <v>8</v>
      </c>
      <c r="M3" s="2" t="s">
        <v>9</v>
      </c>
    </row>
    <row r="4" spans="1:13" x14ac:dyDescent="0.2">
      <c r="A4" s="2" t="s">
        <v>0</v>
      </c>
      <c r="B4" s="2" t="s">
        <v>2</v>
      </c>
      <c r="C4" s="2" t="s">
        <v>8</v>
      </c>
      <c r="D4" s="2" t="s">
        <v>9</v>
      </c>
      <c r="E4" s="2" t="str">
        <f t="shared" ref="E4:E58" si="0">CONCATENATE(A4,B4,C4,D4)</f>
        <v>GrundutbildningDriftJaBrutto</v>
      </c>
      <c r="F4" s="2">
        <v>1</v>
      </c>
      <c r="J4" s="2" t="s">
        <v>12</v>
      </c>
      <c r="K4" s="2" t="s">
        <v>2</v>
      </c>
      <c r="L4" s="2" t="s">
        <v>10</v>
      </c>
      <c r="M4" s="2" t="s">
        <v>11</v>
      </c>
    </row>
    <row r="5" spans="1:13" x14ac:dyDescent="0.2">
      <c r="A5" s="2" t="s">
        <v>0</v>
      </c>
      <c r="B5" s="2" t="s">
        <v>3</v>
      </c>
      <c r="C5" s="2" t="s">
        <v>8</v>
      </c>
      <c r="D5" s="2" t="s">
        <v>9</v>
      </c>
      <c r="E5" s="2" t="str">
        <f t="shared" si="0"/>
        <v>GrundutbildningLokalerJaBrutto</v>
      </c>
      <c r="F5" s="2">
        <v>1</v>
      </c>
      <c r="K5" s="2" t="s">
        <v>3</v>
      </c>
    </row>
    <row r="6" spans="1:13" x14ac:dyDescent="0.2">
      <c r="A6" s="2" t="s">
        <v>0</v>
      </c>
      <c r="B6" s="2" t="s">
        <v>4</v>
      </c>
      <c r="C6" s="2" t="s">
        <v>8</v>
      </c>
      <c r="D6" s="2" t="s">
        <v>9</v>
      </c>
      <c r="E6" s="2" t="str">
        <f t="shared" si="0"/>
        <v>GrundutbildningIntäkterJaBrutto</v>
      </c>
      <c r="F6" s="2">
        <v>1</v>
      </c>
      <c r="J6" s="6"/>
      <c r="K6" s="2" t="s">
        <v>4</v>
      </c>
    </row>
    <row r="7" spans="1:13" x14ac:dyDescent="0.2">
      <c r="A7" s="2" t="s">
        <v>0</v>
      </c>
      <c r="B7" s="2" t="s">
        <v>5</v>
      </c>
      <c r="C7" s="2" t="s">
        <v>8</v>
      </c>
      <c r="D7" s="2" t="s">
        <v>9</v>
      </c>
      <c r="E7" s="2" t="str">
        <f t="shared" si="0"/>
        <v>GrundutbildningSökbara medel för verksamhetJaBrutto</v>
      </c>
      <c r="F7" s="2">
        <v>1</v>
      </c>
      <c r="J7" s="6"/>
      <c r="K7" s="2" t="s">
        <v>5</v>
      </c>
    </row>
    <row r="8" spans="1:13" x14ac:dyDescent="0.2">
      <c r="A8" s="2" t="s">
        <v>0</v>
      </c>
      <c r="B8" s="2" t="s">
        <v>6</v>
      </c>
      <c r="C8" s="2" t="s">
        <v>8</v>
      </c>
      <c r="D8" s="2" t="s">
        <v>9</v>
      </c>
      <c r="E8" s="2" t="str">
        <f t="shared" si="0"/>
        <v>GrundutbildningAvskrivningarJaBrutto</v>
      </c>
      <c r="F8" s="2">
        <v>1</v>
      </c>
      <c r="K8" s="2" t="s">
        <v>6</v>
      </c>
    </row>
    <row r="9" spans="1:13" x14ac:dyDescent="0.2">
      <c r="A9" s="2" t="s">
        <v>0</v>
      </c>
      <c r="B9" s="2" t="s">
        <v>7</v>
      </c>
      <c r="C9" s="2" t="s">
        <v>8</v>
      </c>
      <c r="D9" s="2" t="s">
        <v>9</v>
      </c>
      <c r="E9" s="2" t="str">
        <f t="shared" si="0"/>
        <v>GrundutbildningÖvrigtJaBrutto</v>
      </c>
      <c r="F9" s="2">
        <v>1</v>
      </c>
      <c r="K9" s="2" t="s">
        <v>7</v>
      </c>
    </row>
    <row r="10" spans="1:13" x14ac:dyDescent="0.2">
      <c r="A10" s="2" t="s">
        <v>0</v>
      </c>
      <c r="B10" s="2" t="s">
        <v>1</v>
      </c>
      <c r="C10" s="2" t="s">
        <v>8</v>
      </c>
      <c r="D10" s="2" t="s">
        <v>11</v>
      </c>
      <c r="E10" s="2" t="str">
        <f t="shared" si="0"/>
        <v>GrundutbildningPersonalJaNetto</v>
      </c>
      <c r="F10" s="6">
        <f>(1+($C$64+$C$65))</f>
        <v>1.306</v>
      </c>
    </row>
    <row r="11" spans="1:13" x14ac:dyDescent="0.2">
      <c r="A11" s="2" t="s">
        <v>0</v>
      </c>
      <c r="B11" s="2" t="s">
        <v>2</v>
      </c>
      <c r="C11" s="2" t="s">
        <v>8</v>
      </c>
      <c r="D11" s="2" t="s">
        <v>11</v>
      </c>
      <c r="E11" s="2" t="str">
        <f t="shared" si="0"/>
        <v>GrundutbildningDriftJaNetto</v>
      </c>
      <c r="F11" s="6">
        <f>(1+($C$64+$C$65))</f>
        <v>1.306</v>
      </c>
    </row>
    <row r="12" spans="1:13" x14ac:dyDescent="0.2">
      <c r="A12" s="2" t="s">
        <v>0</v>
      </c>
      <c r="B12" s="2" t="s">
        <v>3</v>
      </c>
      <c r="C12" s="2" t="s">
        <v>8</v>
      </c>
      <c r="D12" s="2" t="s">
        <v>11</v>
      </c>
      <c r="E12" s="2" t="str">
        <f t="shared" si="0"/>
        <v>GrundutbildningLokalerJaNetto</v>
      </c>
      <c r="F12" s="2">
        <v>1</v>
      </c>
    </row>
    <row r="13" spans="1:13" x14ac:dyDescent="0.2">
      <c r="A13" s="2" t="s">
        <v>0</v>
      </c>
      <c r="B13" s="2" t="s">
        <v>4</v>
      </c>
      <c r="C13" s="2" t="s">
        <v>8</v>
      </c>
      <c r="D13" s="2" t="s">
        <v>11</v>
      </c>
      <c r="E13" s="2" t="str">
        <f t="shared" si="0"/>
        <v>GrundutbildningIntäkterJaNetto</v>
      </c>
      <c r="F13" s="2">
        <v>1</v>
      </c>
    </row>
    <row r="14" spans="1:13" x14ac:dyDescent="0.2">
      <c r="A14" s="2" t="s">
        <v>0</v>
      </c>
      <c r="B14" s="2" t="s">
        <v>5</v>
      </c>
      <c r="C14" s="2" t="s">
        <v>8</v>
      </c>
      <c r="D14" s="2" t="s">
        <v>11</v>
      </c>
      <c r="E14" s="2" t="str">
        <f t="shared" si="0"/>
        <v>GrundutbildningSökbara medel för verksamhetJaNetto</v>
      </c>
      <c r="F14" s="6">
        <f>(1+($C$64+$C$65))</f>
        <v>1.306</v>
      </c>
    </row>
    <row r="15" spans="1:13" x14ac:dyDescent="0.2">
      <c r="A15" s="2" t="s">
        <v>0</v>
      </c>
      <c r="B15" s="2" t="s">
        <v>6</v>
      </c>
      <c r="C15" s="2" t="s">
        <v>8</v>
      </c>
      <c r="D15" s="2" t="s">
        <v>11</v>
      </c>
      <c r="E15" s="2" t="str">
        <f t="shared" si="0"/>
        <v>GrundutbildningAvskrivningarJaNetto</v>
      </c>
      <c r="F15" s="2">
        <v>1</v>
      </c>
    </row>
    <row r="16" spans="1:13" x14ac:dyDescent="0.2">
      <c r="A16" s="2" t="s">
        <v>0</v>
      </c>
      <c r="B16" s="2" t="s">
        <v>7</v>
      </c>
      <c r="C16" s="2" t="s">
        <v>8</v>
      </c>
      <c r="D16" s="2" t="s">
        <v>11</v>
      </c>
      <c r="E16" s="2" t="str">
        <f t="shared" si="0"/>
        <v>GrundutbildningÖvrigtJaNetto</v>
      </c>
      <c r="F16" s="6">
        <f>(1+($C$64+$C$65))</f>
        <v>1.306</v>
      </c>
    </row>
    <row r="17" spans="1:6" x14ac:dyDescent="0.2">
      <c r="A17" s="2" t="s">
        <v>0</v>
      </c>
      <c r="B17" s="2" t="s">
        <v>1</v>
      </c>
      <c r="C17" s="2" t="s">
        <v>10</v>
      </c>
      <c r="D17" s="2" t="s">
        <v>9</v>
      </c>
      <c r="E17" s="2" t="str">
        <f t="shared" si="0"/>
        <v>GrundutbildningPersonalNejBrutto</v>
      </c>
      <c r="F17" s="2">
        <v>1</v>
      </c>
    </row>
    <row r="18" spans="1:6" x14ac:dyDescent="0.2">
      <c r="A18" s="2" t="s">
        <v>0</v>
      </c>
      <c r="B18" s="2" t="s">
        <v>2</v>
      </c>
      <c r="C18" s="2" t="s">
        <v>10</v>
      </c>
      <c r="D18" s="2" t="s">
        <v>9</v>
      </c>
      <c r="E18" s="2" t="str">
        <f t="shared" si="0"/>
        <v>GrundutbildningDriftNejBrutto</v>
      </c>
      <c r="F18" s="2">
        <v>1</v>
      </c>
    </row>
    <row r="19" spans="1:6" x14ac:dyDescent="0.2">
      <c r="A19" s="2" t="s">
        <v>0</v>
      </c>
      <c r="B19" s="2" t="s">
        <v>3</v>
      </c>
      <c r="C19" s="2" t="s">
        <v>10</v>
      </c>
      <c r="D19" s="2" t="s">
        <v>9</v>
      </c>
      <c r="E19" s="2" t="str">
        <f t="shared" si="0"/>
        <v>GrundutbildningLokalerNejBrutto</v>
      </c>
      <c r="F19" s="2">
        <v>1</v>
      </c>
    </row>
    <row r="20" spans="1:6" x14ac:dyDescent="0.2">
      <c r="A20" s="2" t="s">
        <v>0</v>
      </c>
      <c r="B20" s="2" t="s">
        <v>4</v>
      </c>
      <c r="C20" s="2" t="s">
        <v>10</v>
      </c>
      <c r="D20" s="2" t="s">
        <v>9</v>
      </c>
      <c r="E20" s="2" t="str">
        <f t="shared" si="0"/>
        <v>GrundutbildningIntäkterNejBrutto</v>
      </c>
      <c r="F20" s="2">
        <v>1</v>
      </c>
    </row>
    <row r="21" spans="1:6" x14ac:dyDescent="0.2">
      <c r="A21" s="2" t="s">
        <v>0</v>
      </c>
      <c r="B21" s="2" t="s">
        <v>5</v>
      </c>
      <c r="C21" s="2" t="s">
        <v>10</v>
      </c>
      <c r="D21" s="2" t="s">
        <v>9</v>
      </c>
      <c r="E21" s="2" t="str">
        <f t="shared" si="0"/>
        <v>GrundutbildningSökbara medel för verksamhetNejBrutto</v>
      </c>
      <c r="F21" s="2">
        <v>1</v>
      </c>
    </row>
    <row r="22" spans="1:6" x14ac:dyDescent="0.2">
      <c r="A22" s="2" t="s">
        <v>0</v>
      </c>
      <c r="B22" s="2" t="s">
        <v>6</v>
      </c>
      <c r="C22" s="2" t="s">
        <v>10</v>
      </c>
      <c r="D22" s="2" t="s">
        <v>9</v>
      </c>
      <c r="E22" s="2" t="str">
        <f t="shared" si="0"/>
        <v>GrundutbildningAvskrivningarNejBrutto</v>
      </c>
      <c r="F22" s="2">
        <v>1</v>
      </c>
    </row>
    <row r="23" spans="1:6" x14ac:dyDescent="0.2">
      <c r="A23" s="2" t="s">
        <v>0</v>
      </c>
      <c r="B23" s="2" t="s">
        <v>7</v>
      </c>
      <c r="C23" s="2" t="s">
        <v>10</v>
      </c>
      <c r="D23" s="2" t="s">
        <v>9</v>
      </c>
      <c r="E23" s="2" t="str">
        <f t="shared" si="0"/>
        <v>GrundutbildningÖvrigtNejBrutto</v>
      </c>
      <c r="F23" s="2">
        <v>1</v>
      </c>
    </row>
    <row r="24" spans="1:6" x14ac:dyDescent="0.2">
      <c r="A24" s="2" t="s">
        <v>0</v>
      </c>
      <c r="B24" s="2" t="s">
        <v>1</v>
      </c>
      <c r="C24" s="2" t="s">
        <v>10</v>
      </c>
      <c r="D24" s="2" t="s">
        <v>11</v>
      </c>
      <c r="E24" s="2" t="str">
        <f t="shared" si="0"/>
        <v>GrundutbildningPersonalNejNetto</v>
      </c>
      <c r="F24" s="6">
        <f>(1+($C$64))</f>
        <v>1.2429999999999999</v>
      </c>
    </row>
    <row r="25" spans="1:6" x14ac:dyDescent="0.2">
      <c r="A25" s="2" t="s">
        <v>0</v>
      </c>
      <c r="B25" s="2" t="s">
        <v>2</v>
      </c>
      <c r="C25" s="2" t="s">
        <v>10</v>
      </c>
      <c r="D25" s="2" t="s">
        <v>11</v>
      </c>
      <c r="E25" s="2" t="str">
        <f t="shared" si="0"/>
        <v>GrundutbildningDriftNejNetto</v>
      </c>
      <c r="F25" s="6">
        <f>(1+($C$64))</f>
        <v>1.2429999999999999</v>
      </c>
    </row>
    <row r="26" spans="1:6" x14ac:dyDescent="0.2">
      <c r="A26" s="2" t="s">
        <v>0</v>
      </c>
      <c r="B26" s="2" t="s">
        <v>3</v>
      </c>
      <c r="C26" s="2" t="s">
        <v>10</v>
      </c>
      <c r="D26" s="2" t="s">
        <v>11</v>
      </c>
      <c r="E26" s="2" t="str">
        <f t="shared" si="0"/>
        <v>GrundutbildningLokalerNejNetto</v>
      </c>
      <c r="F26" s="2">
        <v>1</v>
      </c>
    </row>
    <row r="27" spans="1:6" x14ac:dyDescent="0.2">
      <c r="A27" s="2" t="s">
        <v>0</v>
      </c>
      <c r="B27" s="2" t="s">
        <v>4</v>
      </c>
      <c r="C27" s="2" t="s">
        <v>10</v>
      </c>
      <c r="D27" s="2" t="s">
        <v>11</v>
      </c>
      <c r="E27" s="2" t="str">
        <f t="shared" si="0"/>
        <v>GrundutbildningIntäkterNejNetto</v>
      </c>
      <c r="F27" s="2">
        <v>1</v>
      </c>
    </row>
    <row r="28" spans="1:6" x14ac:dyDescent="0.2">
      <c r="A28" s="2" t="s">
        <v>0</v>
      </c>
      <c r="B28" s="2" t="s">
        <v>5</v>
      </c>
      <c r="C28" s="2" t="s">
        <v>10</v>
      </c>
      <c r="D28" s="2" t="s">
        <v>11</v>
      </c>
      <c r="E28" s="2" t="str">
        <f t="shared" si="0"/>
        <v>GrundutbildningSökbara medel för verksamhetNejNetto</v>
      </c>
      <c r="F28" s="6">
        <f>(1+($C$64))</f>
        <v>1.2429999999999999</v>
      </c>
    </row>
    <row r="29" spans="1:6" x14ac:dyDescent="0.2">
      <c r="A29" s="2" t="s">
        <v>0</v>
      </c>
      <c r="B29" s="2" t="s">
        <v>6</v>
      </c>
      <c r="C29" s="2" t="s">
        <v>10</v>
      </c>
      <c r="D29" s="2" t="s">
        <v>11</v>
      </c>
      <c r="E29" s="2" t="str">
        <f t="shared" si="0"/>
        <v>GrundutbildningAvskrivningarNejNetto</v>
      </c>
      <c r="F29" s="2">
        <v>1</v>
      </c>
    </row>
    <row r="30" spans="1:6" x14ac:dyDescent="0.2">
      <c r="A30" s="2" t="s">
        <v>0</v>
      </c>
      <c r="B30" s="2" t="s">
        <v>7</v>
      </c>
      <c r="C30" s="2" t="s">
        <v>10</v>
      </c>
      <c r="D30" s="2" t="s">
        <v>11</v>
      </c>
      <c r="E30" s="2" t="str">
        <f t="shared" si="0"/>
        <v>GrundutbildningÖvrigtNejNetto</v>
      </c>
      <c r="F30" s="6">
        <f>(1+($C$64))</f>
        <v>1.2429999999999999</v>
      </c>
    </row>
    <row r="31" spans="1:6" x14ac:dyDescent="0.2">
      <c r="A31" s="2" t="s">
        <v>12</v>
      </c>
      <c r="B31" s="2" t="s">
        <v>1</v>
      </c>
      <c r="C31" s="2" t="s">
        <v>8</v>
      </c>
      <c r="D31" s="2" t="s">
        <v>9</v>
      </c>
      <c r="E31" s="2" t="str">
        <f t="shared" si="0"/>
        <v>Forskning/utb forskarnivåPersonalJaBrutto</v>
      </c>
      <c r="F31" s="2">
        <v>1</v>
      </c>
    </row>
    <row r="32" spans="1:6" x14ac:dyDescent="0.2">
      <c r="A32" s="2" t="s">
        <v>12</v>
      </c>
      <c r="B32" s="2" t="s">
        <v>2</v>
      </c>
      <c r="C32" s="2" t="s">
        <v>8</v>
      </c>
      <c r="D32" s="2" t="s">
        <v>9</v>
      </c>
      <c r="E32" s="2" t="str">
        <f t="shared" si="0"/>
        <v>Forskning/utb forskarnivåDriftJaBrutto</v>
      </c>
      <c r="F32" s="2">
        <v>1</v>
      </c>
    </row>
    <row r="33" spans="1:6" x14ac:dyDescent="0.2">
      <c r="A33" s="2" t="s">
        <v>12</v>
      </c>
      <c r="B33" s="2" t="s">
        <v>3</v>
      </c>
      <c r="C33" s="2" t="s">
        <v>8</v>
      </c>
      <c r="D33" s="2" t="s">
        <v>9</v>
      </c>
      <c r="E33" s="2" t="str">
        <f t="shared" si="0"/>
        <v>Forskning/utb forskarnivåLokalerJaBrutto</v>
      </c>
      <c r="F33" s="2">
        <v>1</v>
      </c>
    </row>
    <row r="34" spans="1:6" x14ac:dyDescent="0.2">
      <c r="A34" s="2" t="s">
        <v>12</v>
      </c>
      <c r="B34" s="2" t="s">
        <v>4</v>
      </c>
      <c r="C34" s="2" t="s">
        <v>8</v>
      </c>
      <c r="D34" s="2" t="s">
        <v>9</v>
      </c>
      <c r="E34" s="2" t="str">
        <f t="shared" si="0"/>
        <v>Forskning/utb forskarnivåIntäkterJaBrutto</v>
      </c>
      <c r="F34" s="2">
        <v>1</v>
      </c>
    </row>
    <row r="35" spans="1:6" x14ac:dyDescent="0.2">
      <c r="A35" s="2" t="s">
        <v>12</v>
      </c>
      <c r="B35" s="2" t="s">
        <v>5</v>
      </c>
      <c r="C35" s="2" t="s">
        <v>8</v>
      </c>
      <c r="D35" s="2" t="s">
        <v>9</v>
      </c>
      <c r="E35" s="2" t="str">
        <f t="shared" si="0"/>
        <v>Forskning/utb forskarnivåSökbara medel för verksamhetJaBrutto</v>
      </c>
      <c r="F35" s="2">
        <v>1</v>
      </c>
    </row>
    <row r="36" spans="1:6" x14ac:dyDescent="0.2">
      <c r="A36" s="2" t="s">
        <v>12</v>
      </c>
      <c r="B36" s="2" t="s">
        <v>6</v>
      </c>
      <c r="C36" s="2" t="s">
        <v>8</v>
      </c>
      <c r="D36" s="2" t="s">
        <v>9</v>
      </c>
      <c r="E36" s="2" t="str">
        <f t="shared" si="0"/>
        <v>Forskning/utb forskarnivåAvskrivningarJaBrutto</v>
      </c>
      <c r="F36" s="2">
        <v>1</v>
      </c>
    </row>
    <row r="37" spans="1:6" x14ac:dyDescent="0.2">
      <c r="A37" s="2" t="s">
        <v>12</v>
      </c>
      <c r="B37" s="2" t="s">
        <v>7</v>
      </c>
      <c r="C37" s="2" t="s">
        <v>8</v>
      </c>
      <c r="D37" s="2" t="s">
        <v>9</v>
      </c>
      <c r="E37" s="2" t="str">
        <f t="shared" si="0"/>
        <v>Forskning/utb forskarnivåÖvrigtJaBrutto</v>
      </c>
      <c r="F37" s="2">
        <v>1</v>
      </c>
    </row>
    <row r="38" spans="1:6" x14ac:dyDescent="0.2">
      <c r="A38" s="2" t="s">
        <v>12</v>
      </c>
      <c r="B38" s="2" t="s">
        <v>1</v>
      </c>
      <c r="C38" s="2" t="s">
        <v>8</v>
      </c>
      <c r="D38" s="2" t="s">
        <v>11</v>
      </c>
      <c r="E38" s="2" t="str">
        <f t="shared" si="0"/>
        <v>Forskning/utb forskarnivåPersonalJaNetto</v>
      </c>
      <c r="F38" s="6">
        <f>(1+($C$67+$C$68))</f>
        <v>1.1879999999999999</v>
      </c>
    </row>
    <row r="39" spans="1:6" x14ac:dyDescent="0.2">
      <c r="A39" s="2" t="s">
        <v>12</v>
      </c>
      <c r="B39" s="2" t="s">
        <v>2</v>
      </c>
      <c r="C39" s="2" t="s">
        <v>8</v>
      </c>
      <c r="D39" s="2" t="s">
        <v>11</v>
      </c>
      <c r="E39" s="2" t="str">
        <f t="shared" si="0"/>
        <v>Forskning/utb forskarnivåDriftJaNetto</v>
      </c>
      <c r="F39" s="6">
        <f>(1+($C$67+$C$68))</f>
        <v>1.1879999999999999</v>
      </c>
    </row>
    <row r="40" spans="1:6" x14ac:dyDescent="0.2">
      <c r="A40" s="2" t="s">
        <v>12</v>
      </c>
      <c r="B40" s="2" t="s">
        <v>3</v>
      </c>
      <c r="C40" s="2" t="s">
        <v>8</v>
      </c>
      <c r="D40" s="2" t="s">
        <v>11</v>
      </c>
      <c r="E40" s="2" t="str">
        <f t="shared" si="0"/>
        <v>Forskning/utb forskarnivåLokalerJaNetto</v>
      </c>
      <c r="F40" s="2">
        <v>1</v>
      </c>
    </row>
    <row r="41" spans="1:6" x14ac:dyDescent="0.2">
      <c r="A41" s="2" t="s">
        <v>12</v>
      </c>
      <c r="B41" s="2" t="s">
        <v>4</v>
      </c>
      <c r="C41" s="2" t="s">
        <v>8</v>
      </c>
      <c r="D41" s="2" t="s">
        <v>11</v>
      </c>
      <c r="E41" s="2" t="str">
        <f t="shared" si="0"/>
        <v>Forskning/utb forskarnivåIntäkterJaNetto</v>
      </c>
      <c r="F41" s="2">
        <v>1</v>
      </c>
    </row>
    <row r="42" spans="1:6" x14ac:dyDescent="0.2">
      <c r="A42" s="2" t="s">
        <v>12</v>
      </c>
      <c r="B42" s="2" t="s">
        <v>5</v>
      </c>
      <c r="C42" s="2" t="s">
        <v>8</v>
      </c>
      <c r="D42" s="2" t="s">
        <v>11</v>
      </c>
      <c r="E42" s="2" t="str">
        <f t="shared" si="0"/>
        <v>Forskning/utb forskarnivåSökbara medel för verksamhetJaNetto</v>
      </c>
      <c r="F42" s="6">
        <f>(1+($C$67+$C$68))</f>
        <v>1.1879999999999999</v>
      </c>
    </row>
    <row r="43" spans="1:6" x14ac:dyDescent="0.2">
      <c r="A43" s="2" t="s">
        <v>12</v>
      </c>
      <c r="B43" s="2" t="s">
        <v>6</v>
      </c>
      <c r="C43" s="2" t="s">
        <v>8</v>
      </c>
      <c r="D43" s="2" t="s">
        <v>11</v>
      </c>
      <c r="E43" s="2" t="str">
        <f t="shared" si="0"/>
        <v>Forskning/utb forskarnivåAvskrivningarJaNetto</v>
      </c>
      <c r="F43" s="2">
        <v>1</v>
      </c>
    </row>
    <row r="44" spans="1:6" x14ac:dyDescent="0.2">
      <c r="A44" s="2" t="s">
        <v>12</v>
      </c>
      <c r="B44" s="2" t="s">
        <v>7</v>
      </c>
      <c r="C44" s="2" t="s">
        <v>8</v>
      </c>
      <c r="D44" s="2" t="s">
        <v>11</v>
      </c>
      <c r="E44" s="2" t="str">
        <f t="shared" si="0"/>
        <v>Forskning/utb forskarnivåÖvrigtJaNetto</v>
      </c>
      <c r="F44" s="6">
        <f>(1+($C$67+$C$68))</f>
        <v>1.1879999999999999</v>
      </c>
    </row>
    <row r="45" spans="1:6" x14ac:dyDescent="0.2">
      <c r="A45" s="2" t="s">
        <v>12</v>
      </c>
      <c r="B45" s="2" t="s">
        <v>1</v>
      </c>
      <c r="C45" s="2" t="s">
        <v>10</v>
      </c>
      <c r="D45" s="2" t="s">
        <v>9</v>
      </c>
      <c r="E45" s="2" t="str">
        <f t="shared" si="0"/>
        <v>Forskning/utb forskarnivåPersonalNejBrutto</v>
      </c>
      <c r="F45" s="2">
        <v>1</v>
      </c>
    </row>
    <row r="46" spans="1:6" x14ac:dyDescent="0.2">
      <c r="A46" s="2" t="s">
        <v>12</v>
      </c>
      <c r="B46" s="2" t="s">
        <v>2</v>
      </c>
      <c r="C46" s="2" t="s">
        <v>10</v>
      </c>
      <c r="D46" s="2" t="s">
        <v>9</v>
      </c>
      <c r="E46" s="2" t="str">
        <f t="shared" si="0"/>
        <v>Forskning/utb forskarnivåDriftNejBrutto</v>
      </c>
      <c r="F46" s="2">
        <v>1</v>
      </c>
    </row>
    <row r="47" spans="1:6" x14ac:dyDescent="0.2">
      <c r="A47" s="2" t="s">
        <v>12</v>
      </c>
      <c r="B47" s="2" t="s">
        <v>3</v>
      </c>
      <c r="C47" s="2" t="s">
        <v>10</v>
      </c>
      <c r="D47" s="2" t="s">
        <v>9</v>
      </c>
      <c r="E47" s="2" t="str">
        <f t="shared" si="0"/>
        <v>Forskning/utb forskarnivåLokalerNejBrutto</v>
      </c>
      <c r="F47" s="2">
        <v>1</v>
      </c>
    </row>
    <row r="48" spans="1:6" x14ac:dyDescent="0.2">
      <c r="A48" s="2" t="s">
        <v>12</v>
      </c>
      <c r="B48" s="2" t="s">
        <v>4</v>
      </c>
      <c r="C48" s="2" t="s">
        <v>10</v>
      </c>
      <c r="D48" s="2" t="s">
        <v>9</v>
      </c>
      <c r="E48" s="2" t="str">
        <f t="shared" si="0"/>
        <v>Forskning/utb forskarnivåIntäkterNejBrutto</v>
      </c>
      <c r="F48" s="2">
        <v>1</v>
      </c>
    </row>
    <row r="49" spans="1:6" x14ac:dyDescent="0.2">
      <c r="A49" s="2" t="s">
        <v>12</v>
      </c>
      <c r="B49" s="2" t="s">
        <v>5</v>
      </c>
      <c r="C49" s="2" t="s">
        <v>10</v>
      </c>
      <c r="D49" s="2" t="s">
        <v>9</v>
      </c>
      <c r="E49" s="2" t="str">
        <f t="shared" si="0"/>
        <v>Forskning/utb forskarnivåSökbara medel för verksamhetNejBrutto</v>
      </c>
      <c r="F49" s="2">
        <v>1</v>
      </c>
    </row>
    <row r="50" spans="1:6" x14ac:dyDescent="0.2">
      <c r="A50" s="2" t="s">
        <v>12</v>
      </c>
      <c r="B50" s="2" t="s">
        <v>6</v>
      </c>
      <c r="C50" s="2" t="s">
        <v>10</v>
      </c>
      <c r="D50" s="2" t="s">
        <v>9</v>
      </c>
      <c r="E50" s="2" t="str">
        <f t="shared" si="0"/>
        <v>Forskning/utb forskarnivåAvskrivningarNejBrutto</v>
      </c>
      <c r="F50" s="2">
        <v>1</v>
      </c>
    </row>
    <row r="51" spans="1:6" x14ac:dyDescent="0.2">
      <c r="A51" s="2" t="s">
        <v>12</v>
      </c>
      <c r="B51" s="2" t="s">
        <v>7</v>
      </c>
      <c r="C51" s="2" t="s">
        <v>10</v>
      </c>
      <c r="D51" s="2" t="s">
        <v>9</v>
      </c>
      <c r="E51" s="2" t="str">
        <f t="shared" si="0"/>
        <v>Forskning/utb forskarnivåÖvrigtNejBrutto</v>
      </c>
      <c r="F51" s="2">
        <v>1</v>
      </c>
    </row>
    <row r="52" spans="1:6" x14ac:dyDescent="0.2">
      <c r="A52" s="2" t="s">
        <v>12</v>
      </c>
      <c r="B52" s="2" t="s">
        <v>1</v>
      </c>
      <c r="C52" s="2" t="s">
        <v>10</v>
      </c>
      <c r="D52" s="2" t="s">
        <v>11</v>
      </c>
      <c r="E52" s="2" t="str">
        <f t="shared" si="0"/>
        <v>Forskning/utb forskarnivåPersonalNejNetto</v>
      </c>
      <c r="F52" s="6">
        <f>(1+($C$67))</f>
        <v>1.1579999999999999</v>
      </c>
    </row>
    <row r="53" spans="1:6" x14ac:dyDescent="0.2">
      <c r="A53" s="2" t="s">
        <v>12</v>
      </c>
      <c r="B53" s="2" t="s">
        <v>2</v>
      </c>
      <c r="C53" s="2" t="s">
        <v>10</v>
      </c>
      <c r="D53" s="2" t="s">
        <v>11</v>
      </c>
      <c r="E53" s="2" t="str">
        <f t="shared" si="0"/>
        <v>Forskning/utb forskarnivåDriftNejNetto</v>
      </c>
      <c r="F53" s="6">
        <f>(1+($C$67))</f>
        <v>1.1579999999999999</v>
      </c>
    </row>
    <row r="54" spans="1:6" x14ac:dyDescent="0.2">
      <c r="A54" s="2" t="s">
        <v>12</v>
      </c>
      <c r="B54" s="2" t="s">
        <v>3</v>
      </c>
      <c r="C54" s="2" t="s">
        <v>10</v>
      </c>
      <c r="D54" s="2" t="s">
        <v>11</v>
      </c>
      <c r="E54" s="2" t="str">
        <f t="shared" si="0"/>
        <v>Forskning/utb forskarnivåLokalerNejNetto</v>
      </c>
      <c r="F54" s="2">
        <v>1</v>
      </c>
    </row>
    <row r="55" spans="1:6" x14ac:dyDescent="0.2">
      <c r="A55" s="2" t="s">
        <v>12</v>
      </c>
      <c r="B55" s="2" t="s">
        <v>4</v>
      </c>
      <c r="C55" s="2" t="s">
        <v>10</v>
      </c>
      <c r="D55" s="2" t="s">
        <v>11</v>
      </c>
      <c r="E55" s="2" t="str">
        <f t="shared" si="0"/>
        <v>Forskning/utb forskarnivåIntäkterNejNetto</v>
      </c>
      <c r="F55" s="2">
        <v>1</v>
      </c>
    </row>
    <row r="56" spans="1:6" x14ac:dyDescent="0.2">
      <c r="A56" s="2" t="s">
        <v>12</v>
      </c>
      <c r="B56" s="2" t="s">
        <v>5</v>
      </c>
      <c r="C56" s="2" t="s">
        <v>10</v>
      </c>
      <c r="D56" s="2" t="s">
        <v>11</v>
      </c>
      <c r="E56" s="2" t="str">
        <f t="shared" si="0"/>
        <v>Forskning/utb forskarnivåSökbara medel för verksamhetNejNetto</v>
      </c>
      <c r="F56" s="6">
        <f>(1+($C$67))</f>
        <v>1.1579999999999999</v>
      </c>
    </row>
    <row r="57" spans="1:6" x14ac:dyDescent="0.2">
      <c r="A57" s="2" t="s">
        <v>12</v>
      </c>
      <c r="B57" s="2" t="s">
        <v>6</v>
      </c>
      <c r="C57" s="2" t="s">
        <v>10</v>
      </c>
      <c r="D57" s="2" t="s">
        <v>11</v>
      </c>
      <c r="E57" s="2" t="str">
        <f t="shared" si="0"/>
        <v>Forskning/utb forskarnivåAvskrivningarNejNetto</v>
      </c>
      <c r="F57" s="2">
        <v>1</v>
      </c>
    </row>
    <row r="58" spans="1:6" x14ac:dyDescent="0.2">
      <c r="A58" s="2" t="s">
        <v>12</v>
      </c>
      <c r="B58" s="2" t="s">
        <v>7</v>
      </c>
      <c r="C58" s="2" t="s">
        <v>10</v>
      </c>
      <c r="D58" s="2" t="s">
        <v>11</v>
      </c>
      <c r="E58" s="2" t="str">
        <f t="shared" si="0"/>
        <v>Forskning/utb forskarnivåÖvrigtNejNetto</v>
      </c>
      <c r="F58" s="6">
        <f>(1+($C$67))</f>
        <v>1.1579999999999999</v>
      </c>
    </row>
    <row r="63" spans="1:6" ht="12.75" x14ac:dyDescent="0.2">
      <c r="A63" s="4" t="s">
        <v>18</v>
      </c>
      <c r="B63" s="1"/>
      <c r="C63" s="1"/>
    </row>
    <row r="64" spans="1:6" ht="12.75" x14ac:dyDescent="0.2">
      <c r="A64" s="1" t="s">
        <v>19</v>
      </c>
      <c r="B64" s="1" t="s">
        <v>20</v>
      </c>
      <c r="C64" s="5">
        <v>0.24299999999999999</v>
      </c>
    </row>
    <row r="65" spans="1:3" ht="12.75" x14ac:dyDescent="0.2">
      <c r="A65" s="1"/>
      <c r="B65" s="1" t="s">
        <v>21</v>
      </c>
      <c r="C65" s="5">
        <v>6.3E-2</v>
      </c>
    </row>
    <row r="66" spans="1:3" ht="12.75" x14ac:dyDescent="0.2">
      <c r="A66" s="1"/>
      <c r="B66" s="1"/>
      <c r="C66" s="1"/>
    </row>
    <row r="67" spans="1:3" ht="12.75" x14ac:dyDescent="0.2">
      <c r="A67" s="1" t="s">
        <v>22</v>
      </c>
      <c r="B67" s="1" t="s">
        <v>20</v>
      </c>
      <c r="C67" s="5">
        <v>0.158</v>
      </c>
    </row>
    <row r="68" spans="1:3" ht="12.75" x14ac:dyDescent="0.2">
      <c r="A68" s="1"/>
      <c r="B68" s="1" t="s">
        <v>21</v>
      </c>
      <c r="C68" s="5">
        <v>0.03</v>
      </c>
    </row>
  </sheetData>
  <sheetProtection algorithmName="SHA-512" hashValue="fFQZN89+t99rNMtelrFOIGXeWKcZuX2pmFywXRNJMugXBv9JUJ+bEbcvOjy6698i6K3BPfYW+oe1WnFa0Jrj3Q==" saltValue="Mzp/gvVguxjlHnl7ANOUT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E8D8-AA2A-4196-83EF-33092F09E63E}">
  <dimension ref="A1:L39"/>
  <sheetViews>
    <sheetView tabSelected="1" workbookViewId="0"/>
  </sheetViews>
  <sheetFormatPr defaultRowHeight="12.75" x14ac:dyDescent="0.2"/>
  <cols>
    <col min="1" max="1" width="56.5703125" style="8" customWidth="1"/>
    <col min="2" max="2" width="21.42578125" style="8" bestFit="1" customWidth="1"/>
    <col min="3" max="3" width="25.140625" style="8" bestFit="1" customWidth="1"/>
    <col min="4" max="4" width="11.5703125" style="8" customWidth="1"/>
    <col min="5" max="5" width="8.28515625" style="8" bestFit="1" customWidth="1"/>
    <col min="6" max="8" width="13.5703125" style="8" customWidth="1"/>
    <col min="9" max="9" width="10" style="8" customWidth="1"/>
    <col min="10" max="10" width="37.140625" style="8" customWidth="1"/>
    <col min="11" max="11" width="27.5703125" style="8" customWidth="1"/>
    <col min="12" max="12" width="3.85546875" style="8" customWidth="1"/>
    <col min="13" max="13" width="4.42578125" style="8" customWidth="1"/>
    <col min="14" max="261" width="9.140625" style="8"/>
    <col min="262" max="262" width="56.5703125" style="8" customWidth="1"/>
    <col min="263" max="265" width="10" style="8" customWidth="1"/>
    <col min="266" max="266" width="37.140625" style="8" customWidth="1"/>
    <col min="267" max="267" width="27.5703125" style="8" customWidth="1"/>
    <col min="268" max="268" width="3.85546875" style="8" customWidth="1"/>
    <col min="269" max="269" width="4.42578125" style="8" customWidth="1"/>
    <col min="270" max="517" width="9.140625" style="8"/>
    <col min="518" max="518" width="56.5703125" style="8" customWidth="1"/>
    <col min="519" max="521" width="10" style="8" customWidth="1"/>
    <col min="522" max="522" width="37.140625" style="8" customWidth="1"/>
    <col min="523" max="523" width="27.5703125" style="8" customWidth="1"/>
    <col min="524" max="524" width="3.85546875" style="8" customWidth="1"/>
    <col min="525" max="525" width="4.42578125" style="8" customWidth="1"/>
    <col min="526" max="773" width="9.140625" style="8"/>
    <col min="774" max="774" width="56.5703125" style="8" customWidth="1"/>
    <col min="775" max="777" width="10" style="8" customWidth="1"/>
    <col min="778" max="778" width="37.140625" style="8" customWidth="1"/>
    <col min="779" max="779" width="27.5703125" style="8" customWidth="1"/>
    <col min="780" max="780" width="3.85546875" style="8" customWidth="1"/>
    <col min="781" max="781" width="4.42578125" style="8" customWidth="1"/>
    <col min="782" max="1029" width="9.140625" style="8"/>
    <col min="1030" max="1030" width="56.5703125" style="8" customWidth="1"/>
    <col min="1031" max="1033" width="10" style="8" customWidth="1"/>
    <col min="1034" max="1034" width="37.140625" style="8" customWidth="1"/>
    <col min="1035" max="1035" width="27.5703125" style="8" customWidth="1"/>
    <col min="1036" max="1036" width="3.85546875" style="8" customWidth="1"/>
    <col min="1037" max="1037" width="4.42578125" style="8" customWidth="1"/>
    <col min="1038" max="1285" width="9.140625" style="8"/>
    <col min="1286" max="1286" width="56.5703125" style="8" customWidth="1"/>
    <col min="1287" max="1289" width="10" style="8" customWidth="1"/>
    <col min="1290" max="1290" width="37.140625" style="8" customWidth="1"/>
    <col min="1291" max="1291" width="27.5703125" style="8" customWidth="1"/>
    <col min="1292" max="1292" width="3.85546875" style="8" customWidth="1"/>
    <col min="1293" max="1293" width="4.42578125" style="8" customWidth="1"/>
    <col min="1294" max="1541" width="9.140625" style="8"/>
    <col min="1542" max="1542" width="56.5703125" style="8" customWidth="1"/>
    <col min="1543" max="1545" width="10" style="8" customWidth="1"/>
    <col min="1546" max="1546" width="37.140625" style="8" customWidth="1"/>
    <col min="1547" max="1547" width="27.5703125" style="8" customWidth="1"/>
    <col min="1548" max="1548" width="3.85546875" style="8" customWidth="1"/>
    <col min="1549" max="1549" width="4.42578125" style="8" customWidth="1"/>
    <col min="1550" max="1797" width="9.140625" style="8"/>
    <col min="1798" max="1798" width="56.5703125" style="8" customWidth="1"/>
    <col min="1799" max="1801" width="10" style="8" customWidth="1"/>
    <col min="1802" max="1802" width="37.140625" style="8" customWidth="1"/>
    <col min="1803" max="1803" width="27.5703125" style="8" customWidth="1"/>
    <col min="1804" max="1804" width="3.85546875" style="8" customWidth="1"/>
    <col min="1805" max="1805" width="4.42578125" style="8" customWidth="1"/>
    <col min="1806" max="2053" width="9.140625" style="8"/>
    <col min="2054" max="2054" width="56.5703125" style="8" customWidth="1"/>
    <col min="2055" max="2057" width="10" style="8" customWidth="1"/>
    <col min="2058" max="2058" width="37.140625" style="8" customWidth="1"/>
    <col min="2059" max="2059" width="27.5703125" style="8" customWidth="1"/>
    <col min="2060" max="2060" width="3.85546875" style="8" customWidth="1"/>
    <col min="2061" max="2061" width="4.42578125" style="8" customWidth="1"/>
    <col min="2062" max="2309" width="9.140625" style="8"/>
    <col min="2310" max="2310" width="56.5703125" style="8" customWidth="1"/>
    <col min="2311" max="2313" width="10" style="8" customWidth="1"/>
    <col min="2314" max="2314" width="37.140625" style="8" customWidth="1"/>
    <col min="2315" max="2315" width="27.5703125" style="8" customWidth="1"/>
    <col min="2316" max="2316" width="3.85546875" style="8" customWidth="1"/>
    <col min="2317" max="2317" width="4.42578125" style="8" customWidth="1"/>
    <col min="2318" max="2565" width="9.140625" style="8"/>
    <col min="2566" max="2566" width="56.5703125" style="8" customWidth="1"/>
    <col min="2567" max="2569" width="10" style="8" customWidth="1"/>
    <col min="2570" max="2570" width="37.140625" style="8" customWidth="1"/>
    <col min="2571" max="2571" width="27.5703125" style="8" customWidth="1"/>
    <col min="2572" max="2572" width="3.85546875" style="8" customWidth="1"/>
    <col min="2573" max="2573" width="4.42578125" style="8" customWidth="1"/>
    <col min="2574" max="2821" width="9.140625" style="8"/>
    <col min="2822" max="2822" width="56.5703125" style="8" customWidth="1"/>
    <col min="2823" max="2825" width="10" style="8" customWidth="1"/>
    <col min="2826" max="2826" width="37.140625" style="8" customWidth="1"/>
    <col min="2827" max="2827" width="27.5703125" style="8" customWidth="1"/>
    <col min="2828" max="2828" width="3.85546875" style="8" customWidth="1"/>
    <col min="2829" max="2829" width="4.42578125" style="8" customWidth="1"/>
    <col min="2830" max="3077" width="9.140625" style="8"/>
    <col min="3078" max="3078" width="56.5703125" style="8" customWidth="1"/>
    <col min="3079" max="3081" width="10" style="8" customWidth="1"/>
    <col min="3082" max="3082" width="37.140625" style="8" customWidth="1"/>
    <col min="3083" max="3083" width="27.5703125" style="8" customWidth="1"/>
    <col min="3084" max="3084" width="3.85546875" style="8" customWidth="1"/>
    <col min="3085" max="3085" width="4.42578125" style="8" customWidth="1"/>
    <col min="3086" max="3333" width="9.140625" style="8"/>
    <col min="3334" max="3334" width="56.5703125" style="8" customWidth="1"/>
    <col min="3335" max="3337" width="10" style="8" customWidth="1"/>
    <col min="3338" max="3338" width="37.140625" style="8" customWidth="1"/>
    <col min="3339" max="3339" width="27.5703125" style="8" customWidth="1"/>
    <col min="3340" max="3340" width="3.85546875" style="8" customWidth="1"/>
    <col min="3341" max="3341" width="4.42578125" style="8" customWidth="1"/>
    <col min="3342" max="3589" width="9.140625" style="8"/>
    <col min="3590" max="3590" width="56.5703125" style="8" customWidth="1"/>
    <col min="3591" max="3593" width="10" style="8" customWidth="1"/>
    <col min="3594" max="3594" width="37.140625" style="8" customWidth="1"/>
    <col min="3595" max="3595" width="27.5703125" style="8" customWidth="1"/>
    <col min="3596" max="3596" width="3.85546875" style="8" customWidth="1"/>
    <col min="3597" max="3597" width="4.42578125" style="8" customWidth="1"/>
    <col min="3598" max="3845" width="9.140625" style="8"/>
    <col min="3846" max="3846" width="56.5703125" style="8" customWidth="1"/>
    <col min="3847" max="3849" width="10" style="8" customWidth="1"/>
    <col min="3850" max="3850" width="37.140625" style="8" customWidth="1"/>
    <col min="3851" max="3851" width="27.5703125" style="8" customWidth="1"/>
    <col min="3852" max="3852" width="3.85546875" style="8" customWidth="1"/>
    <col min="3853" max="3853" width="4.42578125" style="8" customWidth="1"/>
    <col min="3854" max="4101" width="9.140625" style="8"/>
    <col min="4102" max="4102" width="56.5703125" style="8" customWidth="1"/>
    <col min="4103" max="4105" width="10" style="8" customWidth="1"/>
    <col min="4106" max="4106" width="37.140625" style="8" customWidth="1"/>
    <col min="4107" max="4107" width="27.5703125" style="8" customWidth="1"/>
    <col min="4108" max="4108" width="3.85546875" style="8" customWidth="1"/>
    <col min="4109" max="4109" width="4.42578125" style="8" customWidth="1"/>
    <col min="4110" max="4357" width="9.140625" style="8"/>
    <col min="4358" max="4358" width="56.5703125" style="8" customWidth="1"/>
    <col min="4359" max="4361" width="10" style="8" customWidth="1"/>
    <col min="4362" max="4362" width="37.140625" style="8" customWidth="1"/>
    <col min="4363" max="4363" width="27.5703125" style="8" customWidth="1"/>
    <col min="4364" max="4364" width="3.85546875" style="8" customWidth="1"/>
    <col min="4365" max="4365" width="4.42578125" style="8" customWidth="1"/>
    <col min="4366" max="4613" width="9.140625" style="8"/>
    <col min="4614" max="4614" width="56.5703125" style="8" customWidth="1"/>
    <col min="4615" max="4617" width="10" style="8" customWidth="1"/>
    <col min="4618" max="4618" width="37.140625" style="8" customWidth="1"/>
    <col min="4619" max="4619" width="27.5703125" style="8" customWidth="1"/>
    <col min="4620" max="4620" width="3.85546875" style="8" customWidth="1"/>
    <col min="4621" max="4621" width="4.42578125" style="8" customWidth="1"/>
    <col min="4622" max="4869" width="9.140625" style="8"/>
    <col min="4870" max="4870" width="56.5703125" style="8" customWidth="1"/>
    <col min="4871" max="4873" width="10" style="8" customWidth="1"/>
    <col min="4874" max="4874" width="37.140625" style="8" customWidth="1"/>
    <col min="4875" max="4875" width="27.5703125" style="8" customWidth="1"/>
    <col min="4876" max="4876" width="3.85546875" style="8" customWidth="1"/>
    <col min="4877" max="4877" width="4.42578125" style="8" customWidth="1"/>
    <col min="4878" max="5125" width="9.140625" style="8"/>
    <col min="5126" max="5126" width="56.5703125" style="8" customWidth="1"/>
    <col min="5127" max="5129" width="10" style="8" customWidth="1"/>
    <col min="5130" max="5130" width="37.140625" style="8" customWidth="1"/>
    <col min="5131" max="5131" width="27.5703125" style="8" customWidth="1"/>
    <col min="5132" max="5132" width="3.85546875" style="8" customWidth="1"/>
    <col min="5133" max="5133" width="4.42578125" style="8" customWidth="1"/>
    <col min="5134" max="5381" width="9.140625" style="8"/>
    <col min="5382" max="5382" width="56.5703125" style="8" customWidth="1"/>
    <col min="5383" max="5385" width="10" style="8" customWidth="1"/>
    <col min="5386" max="5386" width="37.140625" style="8" customWidth="1"/>
    <col min="5387" max="5387" width="27.5703125" style="8" customWidth="1"/>
    <col min="5388" max="5388" width="3.85546875" style="8" customWidth="1"/>
    <col min="5389" max="5389" width="4.42578125" style="8" customWidth="1"/>
    <col min="5390" max="5637" width="9.140625" style="8"/>
    <col min="5638" max="5638" width="56.5703125" style="8" customWidth="1"/>
    <col min="5639" max="5641" width="10" style="8" customWidth="1"/>
    <col min="5642" max="5642" width="37.140625" style="8" customWidth="1"/>
    <col min="5643" max="5643" width="27.5703125" style="8" customWidth="1"/>
    <col min="5644" max="5644" width="3.85546875" style="8" customWidth="1"/>
    <col min="5645" max="5645" width="4.42578125" style="8" customWidth="1"/>
    <col min="5646" max="5893" width="9.140625" style="8"/>
    <col min="5894" max="5894" width="56.5703125" style="8" customWidth="1"/>
    <col min="5895" max="5897" width="10" style="8" customWidth="1"/>
    <col min="5898" max="5898" width="37.140625" style="8" customWidth="1"/>
    <col min="5899" max="5899" width="27.5703125" style="8" customWidth="1"/>
    <col min="5900" max="5900" width="3.85546875" style="8" customWidth="1"/>
    <col min="5901" max="5901" width="4.42578125" style="8" customWidth="1"/>
    <col min="5902" max="6149" width="9.140625" style="8"/>
    <col min="6150" max="6150" width="56.5703125" style="8" customWidth="1"/>
    <col min="6151" max="6153" width="10" style="8" customWidth="1"/>
    <col min="6154" max="6154" width="37.140625" style="8" customWidth="1"/>
    <col min="6155" max="6155" width="27.5703125" style="8" customWidth="1"/>
    <col min="6156" max="6156" width="3.85546875" style="8" customWidth="1"/>
    <col min="6157" max="6157" width="4.42578125" style="8" customWidth="1"/>
    <col min="6158" max="6405" width="9.140625" style="8"/>
    <col min="6406" max="6406" width="56.5703125" style="8" customWidth="1"/>
    <col min="6407" max="6409" width="10" style="8" customWidth="1"/>
    <col min="6410" max="6410" width="37.140625" style="8" customWidth="1"/>
    <col min="6411" max="6411" width="27.5703125" style="8" customWidth="1"/>
    <col min="6412" max="6412" width="3.85546875" style="8" customWidth="1"/>
    <col min="6413" max="6413" width="4.42578125" style="8" customWidth="1"/>
    <col min="6414" max="6661" width="9.140625" style="8"/>
    <col min="6662" max="6662" width="56.5703125" style="8" customWidth="1"/>
    <col min="6663" max="6665" width="10" style="8" customWidth="1"/>
    <col min="6666" max="6666" width="37.140625" style="8" customWidth="1"/>
    <col min="6667" max="6667" width="27.5703125" style="8" customWidth="1"/>
    <col min="6668" max="6668" width="3.85546875" style="8" customWidth="1"/>
    <col min="6669" max="6669" width="4.42578125" style="8" customWidth="1"/>
    <col min="6670" max="6917" width="9.140625" style="8"/>
    <col min="6918" max="6918" width="56.5703125" style="8" customWidth="1"/>
    <col min="6919" max="6921" width="10" style="8" customWidth="1"/>
    <col min="6922" max="6922" width="37.140625" style="8" customWidth="1"/>
    <col min="6923" max="6923" width="27.5703125" style="8" customWidth="1"/>
    <col min="6924" max="6924" width="3.85546875" style="8" customWidth="1"/>
    <col min="6925" max="6925" width="4.42578125" style="8" customWidth="1"/>
    <col min="6926" max="7173" width="9.140625" style="8"/>
    <col min="7174" max="7174" width="56.5703125" style="8" customWidth="1"/>
    <col min="7175" max="7177" width="10" style="8" customWidth="1"/>
    <col min="7178" max="7178" width="37.140625" style="8" customWidth="1"/>
    <col min="7179" max="7179" width="27.5703125" style="8" customWidth="1"/>
    <col min="7180" max="7180" width="3.85546875" style="8" customWidth="1"/>
    <col min="7181" max="7181" width="4.42578125" style="8" customWidth="1"/>
    <col min="7182" max="7429" width="9.140625" style="8"/>
    <col min="7430" max="7430" width="56.5703125" style="8" customWidth="1"/>
    <col min="7431" max="7433" width="10" style="8" customWidth="1"/>
    <col min="7434" max="7434" width="37.140625" style="8" customWidth="1"/>
    <col min="7435" max="7435" width="27.5703125" style="8" customWidth="1"/>
    <col min="7436" max="7436" width="3.85546875" style="8" customWidth="1"/>
    <col min="7437" max="7437" width="4.42578125" style="8" customWidth="1"/>
    <col min="7438" max="7685" width="9.140625" style="8"/>
    <col min="7686" max="7686" width="56.5703125" style="8" customWidth="1"/>
    <col min="7687" max="7689" width="10" style="8" customWidth="1"/>
    <col min="7690" max="7690" width="37.140625" style="8" customWidth="1"/>
    <col min="7691" max="7691" width="27.5703125" style="8" customWidth="1"/>
    <col min="7692" max="7692" width="3.85546875" style="8" customWidth="1"/>
    <col min="7693" max="7693" width="4.42578125" style="8" customWidth="1"/>
    <col min="7694" max="7941" width="9.140625" style="8"/>
    <col min="7942" max="7942" width="56.5703125" style="8" customWidth="1"/>
    <col min="7943" max="7945" width="10" style="8" customWidth="1"/>
    <col min="7946" max="7946" width="37.140625" style="8" customWidth="1"/>
    <col min="7947" max="7947" width="27.5703125" style="8" customWidth="1"/>
    <col min="7948" max="7948" width="3.85546875" style="8" customWidth="1"/>
    <col min="7949" max="7949" width="4.42578125" style="8" customWidth="1"/>
    <col min="7950" max="8197" width="9.140625" style="8"/>
    <col min="8198" max="8198" width="56.5703125" style="8" customWidth="1"/>
    <col min="8199" max="8201" width="10" style="8" customWidth="1"/>
    <col min="8202" max="8202" width="37.140625" style="8" customWidth="1"/>
    <col min="8203" max="8203" width="27.5703125" style="8" customWidth="1"/>
    <col min="8204" max="8204" width="3.85546875" style="8" customWidth="1"/>
    <col min="8205" max="8205" width="4.42578125" style="8" customWidth="1"/>
    <col min="8206" max="8453" width="9.140625" style="8"/>
    <col min="8454" max="8454" width="56.5703125" style="8" customWidth="1"/>
    <col min="8455" max="8457" width="10" style="8" customWidth="1"/>
    <col min="8458" max="8458" width="37.140625" style="8" customWidth="1"/>
    <col min="8459" max="8459" width="27.5703125" style="8" customWidth="1"/>
    <col min="8460" max="8460" width="3.85546875" style="8" customWidth="1"/>
    <col min="8461" max="8461" width="4.42578125" style="8" customWidth="1"/>
    <col min="8462" max="8709" width="9.140625" style="8"/>
    <col min="8710" max="8710" width="56.5703125" style="8" customWidth="1"/>
    <col min="8711" max="8713" width="10" style="8" customWidth="1"/>
    <col min="8714" max="8714" width="37.140625" style="8" customWidth="1"/>
    <col min="8715" max="8715" width="27.5703125" style="8" customWidth="1"/>
    <col min="8716" max="8716" width="3.85546875" style="8" customWidth="1"/>
    <col min="8717" max="8717" width="4.42578125" style="8" customWidth="1"/>
    <col min="8718" max="8965" width="9.140625" style="8"/>
    <col min="8966" max="8966" width="56.5703125" style="8" customWidth="1"/>
    <col min="8967" max="8969" width="10" style="8" customWidth="1"/>
    <col min="8970" max="8970" width="37.140625" style="8" customWidth="1"/>
    <col min="8971" max="8971" width="27.5703125" style="8" customWidth="1"/>
    <col min="8972" max="8972" width="3.85546875" style="8" customWidth="1"/>
    <col min="8973" max="8973" width="4.42578125" style="8" customWidth="1"/>
    <col min="8974" max="9221" width="9.140625" style="8"/>
    <col min="9222" max="9222" width="56.5703125" style="8" customWidth="1"/>
    <col min="9223" max="9225" width="10" style="8" customWidth="1"/>
    <col min="9226" max="9226" width="37.140625" style="8" customWidth="1"/>
    <col min="9227" max="9227" width="27.5703125" style="8" customWidth="1"/>
    <col min="9228" max="9228" width="3.85546875" style="8" customWidth="1"/>
    <col min="9229" max="9229" width="4.42578125" style="8" customWidth="1"/>
    <col min="9230" max="9477" width="9.140625" style="8"/>
    <col min="9478" max="9478" width="56.5703125" style="8" customWidth="1"/>
    <col min="9479" max="9481" width="10" style="8" customWidth="1"/>
    <col min="9482" max="9482" width="37.140625" style="8" customWidth="1"/>
    <col min="9483" max="9483" width="27.5703125" style="8" customWidth="1"/>
    <col min="9484" max="9484" width="3.85546875" style="8" customWidth="1"/>
    <col min="9485" max="9485" width="4.42578125" style="8" customWidth="1"/>
    <col min="9486" max="9733" width="9.140625" style="8"/>
    <col min="9734" max="9734" width="56.5703125" style="8" customWidth="1"/>
    <col min="9735" max="9737" width="10" style="8" customWidth="1"/>
    <col min="9738" max="9738" width="37.140625" style="8" customWidth="1"/>
    <col min="9739" max="9739" width="27.5703125" style="8" customWidth="1"/>
    <col min="9740" max="9740" width="3.85546875" style="8" customWidth="1"/>
    <col min="9741" max="9741" width="4.42578125" style="8" customWidth="1"/>
    <col min="9742" max="9989" width="9.140625" style="8"/>
    <col min="9990" max="9990" width="56.5703125" style="8" customWidth="1"/>
    <col min="9991" max="9993" width="10" style="8" customWidth="1"/>
    <col min="9994" max="9994" width="37.140625" style="8" customWidth="1"/>
    <col min="9995" max="9995" width="27.5703125" style="8" customWidth="1"/>
    <col min="9996" max="9996" width="3.85546875" style="8" customWidth="1"/>
    <col min="9997" max="9997" width="4.42578125" style="8" customWidth="1"/>
    <col min="9998" max="10245" width="9.140625" style="8"/>
    <col min="10246" max="10246" width="56.5703125" style="8" customWidth="1"/>
    <col min="10247" max="10249" width="10" style="8" customWidth="1"/>
    <col min="10250" max="10250" width="37.140625" style="8" customWidth="1"/>
    <col min="10251" max="10251" width="27.5703125" style="8" customWidth="1"/>
    <col min="10252" max="10252" width="3.85546875" style="8" customWidth="1"/>
    <col min="10253" max="10253" width="4.42578125" style="8" customWidth="1"/>
    <col min="10254" max="10501" width="9.140625" style="8"/>
    <col min="10502" max="10502" width="56.5703125" style="8" customWidth="1"/>
    <col min="10503" max="10505" width="10" style="8" customWidth="1"/>
    <col min="10506" max="10506" width="37.140625" style="8" customWidth="1"/>
    <col min="10507" max="10507" width="27.5703125" style="8" customWidth="1"/>
    <col min="10508" max="10508" width="3.85546875" style="8" customWidth="1"/>
    <col min="10509" max="10509" width="4.42578125" style="8" customWidth="1"/>
    <col min="10510" max="10757" width="9.140625" style="8"/>
    <col min="10758" max="10758" width="56.5703125" style="8" customWidth="1"/>
    <col min="10759" max="10761" width="10" style="8" customWidth="1"/>
    <col min="10762" max="10762" width="37.140625" style="8" customWidth="1"/>
    <col min="10763" max="10763" width="27.5703125" style="8" customWidth="1"/>
    <col min="10764" max="10764" width="3.85546875" style="8" customWidth="1"/>
    <col min="10765" max="10765" width="4.42578125" style="8" customWidth="1"/>
    <col min="10766" max="11013" width="9.140625" style="8"/>
    <col min="11014" max="11014" width="56.5703125" style="8" customWidth="1"/>
    <col min="11015" max="11017" width="10" style="8" customWidth="1"/>
    <col min="11018" max="11018" width="37.140625" style="8" customWidth="1"/>
    <col min="11019" max="11019" width="27.5703125" style="8" customWidth="1"/>
    <col min="11020" max="11020" width="3.85546875" style="8" customWidth="1"/>
    <col min="11021" max="11021" width="4.42578125" style="8" customWidth="1"/>
    <col min="11022" max="11269" width="9.140625" style="8"/>
    <col min="11270" max="11270" width="56.5703125" style="8" customWidth="1"/>
    <col min="11271" max="11273" width="10" style="8" customWidth="1"/>
    <col min="11274" max="11274" width="37.140625" style="8" customWidth="1"/>
    <col min="11275" max="11275" width="27.5703125" style="8" customWidth="1"/>
    <col min="11276" max="11276" width="3.85546875" style="8" customWidth="1"/>
    <col min="11277" max="11277" width="4.42578125" style="8" customWidth="1"/>
    <col min="11278" max="11525" width="9.140625" style="8"/>
    <col min="11526" max="11526" width="56.5703125" style="8" customWidth="1"/>
    <col min="11527" max="11529" width="10" style="8" customWidth="1"/>
    <col min="11530" max="11530" width="37.140625" style="8" customWidth="1"/>
    <col min="11531" max="11531" width="27.5703125" style="8" customWidth="1"/>
    <col min="11532" max="11532" width="3.85546875" style="8" customWidth="1"/>
    <col min="11533" max="11533" width="4.42578125" style="8" customWidth="1"/>
    <col min="11534" max="11781" width="9.140625" style="8"/>
    <col min="11782" max="11782" width="56.5703125" style="8" customWidth="1"/>
    <col min="11783" max="11785" width="10" style="8" customWidth="1"/>
    <col min="11786" max="11786" width="37.140625" style="8" customWidth="1"/>
    <col min="11787" max="11787" width="27.5703125" style="8" customWidth="1"/>
    <col min="11788" max="11788" width="3.85546875" style="8" customWidth="1"/>
    <col min="11789" max="11789" width="4.42578125" style="8" customWidth="1"/>
    <col min="11790" max="12037" width="9.140625" style="8"/>
    <col min="12038" max="12038" width="56.5703125" style="8" customWidth="1"/>
    <col min="12039" max="12041" width="10" style="8" customWidth="1"/>
    <col min="12042" max="12042" width="37.140625" style="8" customWidth="1"/>
    <col min="12043" max="12043" width="27.5703125" style="8" customWidth="1"/>
    <col min="12044" max="12044" width="3.85546875" style="8" customWidth="1"/>
    <col min="12045" max="12045" width="4.42578125" style="8" customWidth="1"/>
    <col min="12046" max="12293" width="9.140625" style="8"/>
    <col min="12294" max="12294" width="56.5703125" style="8" customWidth="1"/>
    <col min="12295" max="12297" width="10" style="8" customWidth="1"/>
    <col min="12298" max="12298" width="37.140625" style="8" customWidth="1"/>
    <col min="12299" max="12299" width="27.5703125" style="8" customWidth="1"/>
    <col min="12300" max="12300" width="3.85546875" style="8" customWidth="1"/>
    <col min="12301" max="12301" width="4.42578125" style="8" customWidth="1"/>
    <col min="12302" max="12549" width="9.140625" style="8"/>
    <col min="12550" max="12550" width="56.5703125" style="8" customWidth="1"/>
    <col min="12551" max="12553" width="10" style="8" customWidth="1"/>
    <col min="12554" max="12554" width="37.140625" style="8" customWidth="1"/>
    <col min="12555" max="12555" width="27.5703125" style="8" customWidth="1"/>
    <col min="12556" max="12556" width="3.85546875" style="8" customWidth="1"/>
    <col min="12557" max="12557" width="4.42578125" style="8" customWidth="1"/>
    <col min="12558" max="12805" width="9.140625" style="8"/>
    <col min="12806" max="12806" width="56.5703125" style="8" customWidth="1"/>
    <col min="12807" max="12809" width="10" style="8" customWidth="1"/>
    <col min="12810" max="12810" width="37.140625" style="8" customWidth="1"/>
    <col min="12811" max="12811" width="27.5703125" style="8" customWidth="1"/>
    <col min="12812" max="12812" width="3.85546875" style="8" customWidth="1"/>
    <col min="12813" max="12813" width="4.42578125" style="8" customWidth="1"/>
    <col min="12814" max="13061" width="9.140625" style="8"/>
    <col min="13062" max="13062" width="56.5703125" style="8" customWidth="1"/>
    <col min="13063" max="13065" width="10" style="8" customWidth="1"/>
    <col min="13066" max="13066" width="37.140625" style="8" customWidth="1"/>
    <col min="13067" max="13067" width="27.5703125" style="8" customWidth="1"/>
    <col min="13068" max="13068" width="3.85546875" style="8" customWidth="1"/>
    <col min="13069" max="13069" width="4.42578125" style="8" customWidth="1"/>
    <col min="13070" max="13317" width="9.140625" style="8"/>
    <col min="13318" max="13318" width="56.5703125" style="8" customWidth="1"/>
    <col min="13319" max="13321" width="10" style="8" customWidth="1"/>
    <col min="13322" max="13322" width="37.140625" style="8" customWidth="1"/>
    <col min="13323" max="13323" width="27.5703125" style="8" customWidth="1"/>
    <col min="13324" max="13324" width="3.85546875" style="8" customWidth="1"/>
    <col min="13325" max="13325" width="4.42578125" style="8" customWidth="1"/>
    <col min="13326" max="13573" width="9.140625" style="8"/>
    <col min="13574" max="13574" width="56.5703125" style="8" customWidth="1"/>
    <col min="13575" max="13577" width="10" style="8" customWidth="1"/>
    <col min="13578" max="13578" width="37.140625" style="8" customWidth="1"/>
    <col min="13579" max="13579" width="27.5703125" style="8" customWidth="1"/>
    <col min="13580" max="13580" width="3.85546875" style="8" customWidth="1"/>
    <col min="13581" max="13581" width="4.42578125" style="8" customWidth="1"/>
    <col min="13582" max="13829" width="9.140625" style="8"/>
    <col min="13830" max="13830" width="56.5703125" style="8" customWidth="1"/>
    <col min="13831" max="13833" width="10" style="8" customWidth="1"/>
    <col min="13834" max="13834" width="37.140625" style="8" customWidth="1"/>
    <col min="13835" max="13835" width="27.5703125" style="8" customWidth="1"/>
    <col min="13836" max="13836" width="3.85546875" style="8" customWidth="1"/>
    <col min="13837" max="13837" width="4.42578125" style="8" customWidth="1"/>
    <col min="13838" max="14085" width="9.140625" style="8"/>
    <col min="14086" max="14086" width="56.5703125" style="8" customWidth="1"/>
    <col min="14087" max="14089" width="10" style="8" customWidth="1"/>
    <col min="14090" max="14090" width="37.140625" style="8" customWidth="1"/>
    <col min="14091" max="14091" width="27.5703125" style="8" customWidth="1"/>
    <col min="14092" max="14092" width="3.85546875" style="8" customWidth="1"/>
    <col min="14093" max="14093" width="4.42578125" style="8" customWidth="1"/>
    <col min="14094" max="14341" width="9.140625" style="8"/>
    <col min="14342" max="14342" width="56.5703125" style="8" customWidth="1"/>
    <col min="14343" max="14345" width="10" style="8" customWidth="1"/>
    <col min="14346" max="14346" width="37.140625" style="8" customWidth="1"/>
    <col min="14347" max="14347" width="27.5703125" style="8" customWidth="1"/>
    <col min="14348" max="14348" width="3.85546875" style="8" customWidth="1"/>
    <col min="14349" max="14349" width="4.42578125" style="8" customWidth="1"/>
    <col min="14350" max="14597" width="9.140625" style="8"/>
    <col min="14598" max="14598" width="56.5703125" style="8" customWidth="1"/>
    <col min="14599" max="14601" width="10" style="8" customWidth="1"/>
    <col min="14602" max="14602" width="37.140625" style="8" customWidth="1"/>
    <col min="14603" max="14603" width="27.5703125" style="8" customWidth="1"/>
    <col min="14604" max="14604" width="3.85546875" style="8" customWidth="1"/>
    <col min="14605" max="14605" width="4.42578125" style="8" customWidth="1"/>
    <col min="14606" max="14853" width="9.140625" style="8"/>
    <col min="14854" max="14854" width="56.5703125" style="8" customWidth="1"/>
    <col min="14855" max="14857" width="10" style="8" customWidth="1"/>
    <col min="14858" max="14858" width="37.140625" style="8" customWidth="1"/>
    <col min="14859" max="14859" width="27.5703125" style="8" customWidth="1"/>
    <col min="14860" max="14860" width="3.85546875" style="8" customWidth="1"/>
    <col min="14861" max="14861" width="4.42578125" style="8" customWidth="1"/>
    <col min="14862" max="15109" width="9.140625" style="8"/>
    <col min="15110" max="15110" width="56.5703125" style="8" customWidth="1"/>
    <col min="15111" max="15113" width="10" style="8" customWidth="1"/>
    <col min="15114" max="15114" width="37.140625" style="8" customWidth="1"/>
    <col min="15115" max="15115" width="27.5703125" style="8" customWidth="1"/>
    <col min="15116" max="15116" width="3.85546875" style="8" customWidth="1"/>
    <col min="15117" max="15117" width="4.42578125" style="8" customWidth="1"/>
    <col min="15118" max="15365" width="9.140625" style="8"/>
    <col min="15366" max="15366" width="56.5703125" style="8" customWidth="1"/>
    <col min="15367" max="15369" width="10" style="8" customWidth="1"/>
    <col min="15370" max="15370" width="37.140625" style="8" customWidth="1"/>
    <col min="15371" max="15371" width="27.5703125" style="8" customWidth="1"/>
    <col min="15372" max="15372" width="3.85546875" style="8" customWidth="1"/>
    <col min="15373" max="15373" width="4.42578125" style="8" customWidth="1"/>
    <col min="15374" max="15621" width="9.140625" style="8"/>
    <col min="15622" max="15622" width="56.5703125" style="8" customWidth="1"/>
    <col min="15623" max="15625" width="10" style="8" customWidth="1"/>
    <col min="15626" max="15626" width="37.140625" style="8" customWidth="1"/>
    <col min="15627" max="15627" width="27.5703125" style="8" customWidth="1"/>
    <col min="15628" max="15628" width="3.85546875" style="8" customWidth="1"/>
    <col min="15629" max="15629" width="4.42578125" style="8" customWidth="1"/>
    <col min="15630" max="15877" width="9.140625" style="8"/>
    <col min="15878" max="15878" width="56.5703125" style="8" customWidth="1"/>
    <col min="15879" max="15881" width="10" style="8" customWidth="1"/>
    <col min="15882" max="15882" width="37.140625" style="8" customWidth="1"/>
    <col min="15883" max="15883" width="27.5703125" style="8" customWidth="1"/>
    <col min="15884" max="15884" width="3.85546875" style="8" customWidth="1"/>
    <col min="15885" max="15885" width="4.42578125" style="8" customWidth="1"/>
    <col min="15886" max="16133" width="9.140625" style="8"/>
    <col min="16134" max="16134" width="56.5703125" style="8" customWidth="1"/>
    <col min="16135" max="16137" width="10" style="8" customWidth="1"/>
    <col min="16138" max="16138" width="37.140625" style="8" customWidth="1"/>
    <col min="16139" max="16139" width="27.5703125" style="8" customWidth="1"/>
    <col min="16140" max="16140" width="3.85546875" style="8" customWidth="1"/>
    <col min="16141" max="16141" width="4.42578125" style="8" customWidth="1"/>
    <col min="16142" max="16384" width="9.140625" style="8"/>
  </cols>
  <sheetData>
    <row r="1" spans="1:12" ht="15.75" x14ac:dyDescent="0.25">
      <c r="A1" s="7" t="s">
        <v>35</v>
      </c>
      <c r="B1" s="7"/>
      <c r="C1" s="7"/>
      <c r="D1" s="7"/>
      <c r="E1" s="7"/>
      <c r="F1" s="7"/>
      <c r="G1" s="7"/>
      <c r="H1" s="7"/>
    </row>
    <row r="2" spans="1:12" ht="13.5" thickBot="1" x14ac:dyDescent="0.25"/>
    <row r="3" spans="1:12" ht="15" customHeight="1" x14ac:dyDescent="0.2">
      <c r="A3" s="9" t="s">
        <v>23</v>
      </c>
      <c r="B3" s="10" t="s">
        <v>24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">
      <c r="A4" s="13"/>
      <c r="B4" s="14" t="s">
        <v>25</v>
      </c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ht="15.75" customHeight="1" thickBot="1" x14ac:dyDescent="0.25">
      <c r="A5" s="17"/>
      <c r="B5" s="18" t="s">
        <v>26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3.5" thickBot="1" x14ac:dyDescent="0.25"/>
    <row r="7" spans="1:12" x14ac:dyDescent="0.2">
      <c r="A7" s="21" t="s">
        <v>27</v>
      </c>
      <c r="B7" s="22"/>
      <c r="C7" s="22"/>
      <c r="D7" s="22"/>
      <c r="E7" s="22"/>
      <c r="F7" s="22"/>
      <c r="G7" s="22"/>
      <c r="H7" s="22"/>
      <c r="I7" s="23"/>
      <c r="J7" s="23"/>
      <c r="K7" s="23"/>
      <c r="L7" s="24"/>
    </row>
    <row r="8" spans="1:12" ht="51" x14ac:dyDescent="0.2">
      <c r="A8" s="25" t="s">
        <v>28</v>
      </c>
      <c r="B8" s="25" t="s">
        <v>13</v>
      </c>
      <c r="C8" s="25" t="s">
        <v>14</v>
      </c>
      <c r="D8" s="26" t="s">
        <v>15</v>
      </c>
      <c r="E8" s="27" t="s">
        <v>40</v>
      </c>
      <c r="F8" s="28" t="s">
        <v>29</v>
      </c>
      <c r="G8" s="27" t="s">
        <v>36</v>
      </c>
      <c r="H8" s="51" t="s">
        <v>38</v>
      </c>
      <c r="I8" s="52" t="s">
        <v>37</v>
      </c>
      <c r="J8" s="30" t="s">
        <v>30</v>
      </c>
      <c r="K8" s="29" t="s">
        <v>31</v>
      </c>
      <c r="L8" s="31"/>
    </row>
    <row r="9" spans="1:12" x14ac:dyDescent="0.2">
      <c r="A9" s="32"/>
      <c r="B9" s="32"/>
      <c r="C9" s="32"/>
      <c r="D9" s="32"/>
      <c r="E9" s="32"/>
      <c r="F9" s="33"/>
      <c r="G9" s="34"/>
      <c r="H9" s="53">
        <f>IFERROR(((G9)*(VLOOKUP(CONCATENATE(B9,C9,D9,E9),Tabell!$E$3:$F$58,2,FALSE))),0)</f>
        <v>0</v>
      </c>
      <c r="I9" s="54">
        <f>G9-F9</f>
        <v>0</v>
      </c>
      <c r="J9" s="35"/>
      <c r="K9" s="35"/>
      <c r="L9" s="31"/>
    </row>
    <row r="10" spans="1:12" x14ac:dyDescent="0.2">
      <c r="A10" s="32"/>
      <c r="B10" s="32"/>
      <c r="C10" s="32"/>
      <c r="D10" s="32"/>
      <c r="E10" s="32"/>
      <c r="F10" s="33"/>
      <c r="G10" s="34"/>
      <c r="H10" s="53">
        <f>IFERROR(((G10)*(VLOOKUP(CONCATENATE(B10,C10,D10,E10),Tabell!$E$3:$F$58,2,FALSE))),0)</f>
        <v>0</v>
      </c>
      <c r="I10" s="54">
        <f t="shared" ref="I10:I20" si="0">G10-F10</f>
        <v>0</v>
      </c>
      <c r="J10" s="35"/>
      <c r="K10" s="35"/>
      <c r="L10" s="31"/>
    </row>
    <row r="11" spans="1:12" x14ac:dyDescent="0.2">
      <c r="A11" s="32"/>
      <c r="B11" s="32"/>
      <c r="C11" s="32"/>
      <c r="D11" s="32"/>
      <c r="E11" s="32"/>
      <c r="F11" s="33"/>
      <c r="G11" s="34"/>
      <c r="H11" s="53">
        <f>IFERROR(((G11)*(VLOOKUP(CONCATENATE(B11,C11,D11,E11),Tabell!$E$3:$F$58,2,FALSE))),0)</f>
        <v>0</v>
      </c>
      <c r="I11" s="54">
        <f t="shared" si="0"/>
        <v>0</v>
      </c>
      <c r="J11" s="35"/>
      <c r="K11" s="35"/>
      <c r="L11" s="31"/>
    </row>
    <row r="12" spans="1:12" x14ac:dyDescent="0.2">
      <c r="A12" s="32"/>
      <c r="B12" s="32"/>
      <c r="C12" s="32"/>
      <c r="D12" s="32"/>
      <c r="E12" s="32"/>
      <c r="F12" s="33"/>
      <c r="G12" s="34"/>
      <c r="H12" s="53">
        <f>IFERROR(((G12)*(VLOOKUP(CONCATENATE(B12,C12,D12,E12),Tabell!$E$3:$F$58,2,FALSE))),0)</f>
        <v>0</v>
      </c>
      <c r="I12" s="54">
        <f t="shared" si="0"/>
        <v>0</v>
      </c>
      <c r="J12" s="35"/>
      <c r="K12" s="35"/>
      <c r="L12" s="31"/>
    </row>
    <row r="13" spans="1:12" x14ac:dyDescent="0.2">
      <c r="A13" s="32"/>
      <c r="B13" s="32"/>
      <c r="C13" s="32"/>
      <c r="D13" s="32"/>
      <c r="E13" s="32"/>
      <c r="F13" s="33"/>
      <c r="G13" s="34"/>
      <c r="H13" s="53">
        <f>IFERROR(((G13)*(VLOOKUP(CONCATENATE(B13,C13,D13,E13),Tabell!$E$3:$F$58,2,FALSE))),0)</f>
        <v>0</v>
      </c>
      <c r="I13" s="54">
        <f t="shared" si="0"/>
        <v>0</v>
      </c>
      <c r="J13" s="35"/>
      <c r="K13" s="35"/>
      <c r="L13" s="31"/>
    </row>
    <row r="14" spans="1:12" x14ac:dyDescent="0.2">
      <c r="A14" s="32"/>
      <c r="B14" s="32"/>
      <c r="C14" s="32"/>
      <c r="D14" s="32"/>
      <c r="E14" s="32"/>
      <c r="F14" s="33"/>
      <c r="G14" s="34"/>
      <c r="H14" s="53">
        <f>IFERROR(((G14)*(VLOOKUP(CONCATENATE(B14,C14,D14,E14),Tabell!$E$3:$F$58,2,FALSE))),0)</f>
        <v>0</v>
      </c>
      <c r="I14" s="54">
        <f t="shared" si="0"/>
        <v>0</v>
      </c>
      <c r="J14" s="35"/>
      <c r="K14" s="35"/>
      <c r="L14" s="31"/>
    </row>
    <row r="15" spans="1:12" x14ac:dyDescent="0.2">
      <c r="A15" s="32"/>
      <c r="B15" s="32"/>
      <c r="C15" s="32"/>
      <c r="D15" s="32"/>
      <c r="E15" s="32"/>
      <c r="F15" s="33"/>
      <c r="G15" s="34"/>
      <c r="H15" s="53">
        <f>IFERROR(((G15)*(VLOOKUP(CONCATENATE(B15,C15,D15,E15),Tabell!$E$3:$F$58,2,FALSE))),0)</f>
        <v>0</v>
      </c>
      <c r="I15" s="54">
        <f t="shared" si="0"/>
        <v>0</v>
      </c>
      <c r="J15" s="35"/>
      <c r="K15" s="35"/>
      <c r="L15" s="31"/>
    </row>
    <row r="16" spans="1:12" x14ac:dyDescent="0.2">
      <c r="A16" s="32"/>
      <c r="B16" s="32"/>
      <c r="C16" s="32"/>
      <c r="D16" s="32"/>
      <c r="E16" s="32"/>
      <c r="F16" s="33"/>
      <c r="G16" s="34"/>
      <c r="H16" s="53">
        <f>IFERROR(((G16)*(VLOOKUP(CONCATENATE(B16,C16,D16,E16),Tabell!$E$3:$F$58,2,FALSE))),0)</f>
        <v>0</v>
      </c>
      <c r="I16" s="54">
        <f t="shared" si="0"/>
        <v>0</v>
      </c>
      <c r="J16" s="35"/>
      <c r="K16" s="35"/>
      <c r="L16" s="31"/>
    </row>
    <row r="17" spans="1:12" x14ac:dyDescent="0.2">
      <c r="A17" s="32"/>
      <c r="B17" s="32"/>
      <c r="C17" s="32"/>
      <c r="D17" s="32"/>
      <c r="E17" s="32"/>
      <c r="F17" s="33"/>
      <c r="G17" s="34"/>
      <c r="H17" s="53">
        <f>IFERROR(((G17)*(VLOOKUP(CONCATENATE(B17,C17,D17,E17),Tabell!$E$3:$F$58,2,FALSE))),0)</f>
        <v>0</v>
      </c>
      <c r="I17" s="54">
        <f t="shared" si="0"/>
        <v>0</v>
      </c>
      <c r="J17" s="35"/>
      <c r="K17" s="35"/>
      <c r="L17" s="31"/>
    </row>
    <row r="18" spans="1:12" x14ac:dyDescent="0.2">
      <c r="A18" s="32"/>
      <c r="B18" s="32"/>
      <c r="C18" s="32"/>
      <c r="D18" s="32"/>
      <c r="E18" s="32"/>
      <c r="F18" s="33"/>
      <c r="G18" s="34"/>
      <c r="H18" s="53">
        <f>IFERROR(((G18)*(VLOOKUP(CONCATENATE(B18,C18,D18,E18),Tabell!$E$3:$F$58,2,FALSE))),0)</f>
        <v>0</v>
      </c>
      <c r="I18" s="54">
        <f t="shared" si="0"/>
        <v>0</v>
      </c>
      <c r="J18" s="35"/>
      <c r="K18" s="35"/>
      <c r="L18" s="31"/>
    </row>
    <row r="19" spans="1:12" x14ac:dyDescent="0.2">
      <c r="A19" s="32"/>
      <c r="B19" s="32"/>
      <c r="C19" s="32"/>
      <c r="D19" s="32"/>
      <c r="E19" s="32"/>
      <c r="F19" s="33"/>
      <c r="G19" s="34"/>
      <c r="H19" s="53">
        <f>IFERROR(((G19)*(VLOOKUP(CONCATENATE(B19,C19,D19,E19),Tabell!$E$3:$F$58,2,FALSE))),0)</f>
        <v>0</v>
      </c>
      <c r="I19" s="54">
        <f t="shared" si="0"/>
        <v>0</v>
      </c>
      <c r="J19" s="35"/>
      <c r="K19" s="35"/>
      <c r="L19" s="31"/>
    </row>
    <row r="20" spans="1:12" x14ac:dyDescent="0.2">
      <c r="A20" s="32"/>
      <c r="B20" s="32"/>
      <c r="C20" s="32"/>
      <c r="D20" s="32"/>
      <c r="E20" s="32"/>
      <c r="F20" s="33"/>
      <c r="G20" s="34"/>
      <c r="H20" s="53">
        <f>IFERROR(((G20)*(VLOOKUP(CONCATENATE(B20,C20,D20,E20),Tabell!$E$3:$F$58,2,FALSE))),0)</f>
        <v>0</v>
      </c>
      <c r="I20" s="54">
        <f t="shared" si="0"/>
        <v>0</v>
      </c>
      <c r="J20" s="35"/>
      <c r="K20" s="35"/>
      <c r="L20" s="31"/>
    </row>
    <row r="21" spans="1:12" x14ac:dyDescent="0.2">
      <c r="A21" s="36" t="s">
        <v>32</v>
      </c>
      <c r="B21" s="36"/>
      <c r="C21" s="36"/>
      <c r="D21" s="36"/>
      <c r="E21" s="36"/>
      <c r="F21" s="55">
        <f>SUM(F9:F20)</f>
        <v>0</v>
      </c>
      <c r="G21" s="56">
        <f>SUM(G9:G20)</f>
        <v>0</v>
      </c>
      <c r="H21" s="57">
        <f>SUM(H9:H20)</f>
        <v>0</v>
      </c>
      <c r="I21" s="58">
        <f>SUM(I9:I20)</f>
        <v>0</v>
      </c>
      <c r="J21" s="37"/>
      <c r="K21" s="37"/>
      <c r="L21" s="31"/>
    </row>
    <row r="22" spans="1:12" x14ac:dyDescent="0.2">
      <c r="A22" s="38"/>
      <c r="B22" s="39"/>
      <c r="C22" s="39"/>
      <c r="D22" s="39"/>
      <c r="E22" s="39"/>
      <c r="F22" s="40"/>
      <c r="G22" s="40"/>
      <c r="H22" s="40"/>
      <c r="I22" s="40"/>
      <c r="J22" s="41"/>
      <c r="K22" s="41"/>
      <c r="L22" s="31"/>
    </row>
    <row r="23" spans="1:12" ht="51" x14ac:dyDescent="0.2">
      <c r="A23" s="25" t="s">
        <v>33</v>
      </c>
      <c r="B23" s="25" t="s">
        <v>13</v>
      </c>
      <c r="C23" s="25" t="s">
        <v>14</v>
      </c>
      <c r="D23" s="26" t="s">
        <v>15</v>
      </c>
      <c r="E23" s="27" t="s">
        <v>40</v>
      </c>
      <c r="F23" s="28" t="s">
        <v>29</v>
      </c>
      <c r="G23" s="27" t="s">
        <v>36</v>
      </c>
      <c r="H23" s="51" t="s">
        <v>38</v>
      </c>
      <c r="I23" s="52" t="s">
        <v>37</v>
      </c>
      <c r="J23" s="30" t="s">
        <v>30</v>
      </c>
      <c r="K23" s="29" t="s">
        <v>31</v>
      </c>
      <c r="L23" s="31"/>
    </row>
    <row r="24" spans="1:12" x14ac:dyDescent="0.2">
      <c r="A24" s="32"/>
      <c r="B24" s="32"/>
      <c r="C24" s="32"/>
      <c r="D24" s="32"/>
      <c r="E24" s="32"/>
      <c r="F24" s="33"/>
      <c r="G24" s="34"/>
      <c r="H24" s="53">
        <f>IFERROR(((G24)*(VLOOKUP(CONCATENATE(B24,C24,D24,E24),Tabell!$E$3:$F$58,2,FALSE))),0)</f>
        <v>0</v>
      </c>
      <c r="I24" s="54">
        <f t="shared" ref="I24:I35" si="1">G24-F24</f>
        <v>0</v>
      </c>
      <c r="J24" s="35"/>
      <c r="K24" s="35"/>
      <c r="L24" s="31"/>
    </row>
    <row r="25" spans="1:12" x14ac:dyDescent="0.2">
      <c r="A25" s="32"/>
      <c r="B25" s="32"/>
      <c r="C25" s="32"/>
      <c r="D25" s="32"/>
      <c r="E25" s="32"/>
      <c r="F25" s="33"/>
      <c r="G25" s="34"/>
      <c r="H25" s="53">
        <f>IFERROR(((G25)*(VLOOKUP(CONCATENATE(B25,C25,D25,E25),Tabell!$E$3:$F$58,2,FALSE))),0)</f>
        <v>0</v>
      </c>
      <c r="I25" s="54">
        <f t="shared" si="1"/>
        <v>0</v>
      </c>
      <c r="J25" s="35"/>
      <c r="K25" s="35"/>
      <c r="L25" s="31"/>
    </row>
    <row r="26" spans="1:12" x14ac:dyDescent="0.2">
      <c r="A26" s="32"/>
      <c r="B26" s="32"/>
      <c r="C26" s="32"/>
      <c r="D26" s="32"/>
      <c r="E26" s="32"/>
      <c r="F26" s="33"/>
      <c r="G26" s="34"/>
      <c r="H26" s="53">
        <f>IFERROR(((G26)*(VLOOKUP(CONCATENATE(B26,C26,D26,E26),Tabell!$E$3:$F$58,2,FALSE))),0)</f>
        <v>0</v>
      </c>
      <c r="I26" s="54">
        <f t="shared" si="1"/>
        <v>0</v>
      </c>
      <c r="J26" s="35"/>
      <c r="K26" s="35"/>
      <c r="L26" s="31"/>
    </row>
    <row r="27" spans="1:12" x14ac:dyDescent="0.2">
      <c r="A27" s="32"/>
      <c r="B27" s="32"/>
      <c r="C27" s="32"/>
      <c r="D27" s="32"/>
      <c r="E27" s="32"/>
      <c r="F27" s="33"/>
      <c r="G27" s="34"/>
      <c r="H27" s="53">
        <f>IFERROR(((G27)*(VLOOKUP(CONCATENATE(B27,C27,D27,E27),Tabell!$E$3:$F$58,2,FALSE))),0)</f>
        <v>0</v>
      </c>
      <c r="I27" s="54">
        <f t="shared" si="1"/>
        <v>0</v>
      </c>
      <c r="J27" s="35"/>
      <c r="K27" s="35"/>
      <c r="L27" s="31"/>
    </row>
    <row r="28" spans="1:12" x14ac:dyDescent="0.2">
      <c r="A28" s="32"/>
      <c r="B28" s="32"/>
      <c r="C28" s="32"/>
      <c r="D28" s="32"/>
      <c r="E28" s="32"/>
      <c r="F28" s="33"/>
      <c r="G28" s="34"/>
      <c r="H28" s="53">
        <f>IFERROR(((G28)*(VLOOKUP(CONCATENATE(B28,C28,D28,E28),Tabell!$E$3:$F$58,2,FALSE))),0)</f>
        <v>0</v>
      </c>
      <c r="I28" s="54">
        <f t="shared" si="1"/>
        <v>0</v>
      </c>
      <c r="J28" s="35"/>
      <c r="K28" s="35"/>
      <c r="L28" s="31"/>
    </row>
    <row r="29" spans="1:12" x14ac:dyDescent="0.2">
      <c r="A29" s="32"/>
      <c r="B29" s="32"/>
      <c r="C29" s="32"/>
      <c r="D29" s="32"/>
      <c r="E29" s="32"/>
      <c r="F29" s="33"/>
      <c r="G29" s="34"/>
      <c r="H29" s="53">
        <f>IFERROR(((G29)*(VLOOKUP(CONCATENATE(B29,C29,D29,E29),Tabell!$E$3:$F$58,2,FALSE))),0)</f>
        <v>0</v>
      </c>
      <c r="I29" s="54">
        <f t="shared" si="1"/>
        <v>0</v>
      </c>
      <c r="J29" s="35"/>
      <c r="K29" s="35"/>
      <c r="L29" s="31"/>
    </row>
    <row r="30" spans="1:12" x14ac:dyDescent="0.2">
      <c r="A30" s="32"/>
      <c r="B30" s="32"/>
      <c r="C30" s="32"/>
      <c r="D30" s="32"/>
      <c r="E30" s="32"/>
      <c r="F30" s="33"/>
      <c r="G30" s="34"/>
      <c r="H30" s="53">
        <f>IFERROR(((G30)*(VLOOKUP(CONCATENATE(B30,C30,D30,E30),Tabell!$E$3:$F$58,2,FALSE))),0)</f>
        <v>0</v>
      </c>
      <c r="I30" s="54">
        <f t="shared" si="1"/>
        <v>0</v>
      </c>
      <c r="J30" s="35"/>
      <c r="K30" s="35"/>
      <c r="L30" s="31"/>
    </row>
    <row r="31" spans="1:12" x14ac:dyDescent="0.2">
      <c r="A31" s="32"/>
      <c r="B31" s="32"/>
      <c r="C31" s="32"/>
      <c r="D31" s="32"/>
      <c r="E31" s="32"/>
      <c r="F31" s="33"/>
      <c r="G31" s="34"/>
      <c r="H31" s="53">
        <f>IFERROR(((G31)*(VLOOKUP(CONCATENATE(B31,C31,D31,E31),Tabell!$E$3:$F$58,2,FALSE))),0)</f>
        <v>0</v>
      </c>
      <c r="I31" s="54">
        <f t="shared" si="1"/>
        <v>0</v>
      </c>
      <c r="J31" s="35"/>
      <c r="K31" s="35"/>
      <c r="L31" s="31"/>
    </row>
    <row r="32" spans="1:12" x14ac:dyDescent="0.2">
      <c r="A32" s="32"/>
      <c r="B32" s="32"/>
      <c r="C32" s="32"/>
      <c r="D32" s="32"/>
      <c r="E32" s="32"/>
      <c r="F32" s="33"/>
      <c r="G32" s="34"/>
      <c r="H32" s="53">
        <f>IFERROR(((G32)*(VLOOKUP(CONCATENATE(B32,C32,D32,E32),Tabell!$E$3:$F$58,2,FALSE))),0)</f>
        <v>0</v>
      </c>
      <c r="I32" s="54">
        <f t="shared" si="1"/>
        <v>0</v>
      </c>
      <c r="J32" s="35"/>
      <c r="K32" s="35"/>
      <c r="L32" s="31"/>
    </row>
    <row r="33" spans="1:12" x14ac:dyDescent="0.2">
      <c r="A33" s="32"/>
      <c r="B33" s="32"/>
      <c r="C33" s="32"/>
      <c r="D33" s="32"/>
      <c r="E33" s="32"/>
      <c r="F33" s="33"/>
      <c r="G33" s="34"/>
      <c r="H33" s="53">
        <f>IFERROR(((G33)*(VLOOKUP(CONCATENATE(B33,C33,D33,E33),Tabell!$E$3:$F$58,2,FALSE))),0)</f>
        <v>0</v>
      </c>
      <c r="I33" s="54">
        <f t="shared" si="1"/>
        <v>0</v>
      </c>
      <c r="J33" s="35"/>
      <c r="K33" s="35"/>
      <c r="L33" s="31"/>
    </row>
    <row r="34" spans="1:12" x14ac:dyDescent="0.2">
      <c r="A34" s="32"/>
      <c r="B34" s="32"/>
      <c r="C34" s="32"/>
      <c r="D34" s="32"/>
      <c r="E34" s="32"/>
      <c r="F34" s="33"/>
      <c r="G34" s="34"/>
      <c r="H34" s="53">
        <f>IFERROR(((G34)*(VLOOKUP(CONCATENATE(B34,C34,D34,E34),Tabell!$E$3:$F$58,2,FALSE))),0)</f>
        <v>0</v>
      </c>
      <c r="I34" s="54">
        <f t="shared" si="1"/>
        <v>0</v>
      </c>
      <c r="J34" s="35"/>
      <c r="K34" s="35"/>
      <c r="L34" s="31"/>
    </row>
    <row r="35" spans="1:12" x14ac:dyDescent="0.2">
      <c r="A35" s="32"/>
      <c r="B35" s="32"/>
      <c r="C35" s="32"/>
      <c r="D35" s="32"/>
      <c r="E35" s="32"/>
      <c r="F35" s="33"/>
      <c r="G35" s="34"/>
      <c r="H35" s="53">
        <f>IFERROR(((G35)*(VLOOKUP(CONCATENATE(B35,C35,D35,E35),Tabell!$E$3:$F$58,2,FALSE))),0)</f>
        <v>0</v>
      </c>
      <c r="I35" s="54">
        <f t="shared" si="1"/>
        <v>0</v>
      </c>
      <c r="J35" s="35"/>
      <c r="K35" s="35"/>
      <c r="L35" s="31"/>
    </row>
    <row r="36" spans="1:12" x14ac:dyDescent="0.2">
      <c r="A36" s="36" t="s">
        <v>32</v>
      </c>
      <c r="B36" s="36"/>
      <c r="C36" s="36"/>
      <c r="D36" s="36"/>
      <c r="E36" s="36"/>
      <c r="F36" s="55">
        <f>SUM(F24:F35)</f>
        <v>0</v>
      </c>
      <c r="G36" s="56">
        <f>SUM(G24:G35)</f>
        <v>0</v>
      </c>
      <c r="H36" s="57">
        <f>SUM(H24:H35)</f>
        <v>0</v>
      </c>
      <c r="I36" s="56">
        <f>SUM(I24:I35)</f>
        <v>0</v>
      </c>
      <c r="J36" s="37"/>
      <c r="K36" s="37"/>
      <c r="L36" s="31"/>
    </row>
    <row r="37" spans="1:12" x14ac:dyDescent="0.2">
      <c r="A37" s="42"/>
      <c r="B37" s="43"/>
      <c r="C37" s="43"/>
      <c r="D37" s="43"/>
      <c r="E37" s="43"/>
      <c r="F37" s="44"/>
      <c r="G37" s="44"/>
      <c r="H37" s="44"/>
      <c r="I37" s="44"/>
      <c r="J37" s="45"/>
      <c r="K37" s="45"/>
      <c r="L37" s="31"/>
    </row>
    <row r="38" spans="1:12" x14ac:dyDescent="0.2">
      <c r="A38" s="42" t="s">
        <v>34</v>
      </c>
      <c r="B38" s="43"/>
      <c r="C38" s="43"/>
      <c r="D38" s="43"/>
      <c r="E38" s="43"/>
      <c r="F38" s="59">
        <f>F21+F36</f>
        <v>0</v>
      </c>
      <c r="G38" s="59">
        <f t="shared" ref="G38:I38" si="2">G21+G36</f>
        <v>0</v>
      </c>
      <c r="H38" s="59">
        <f t="shared" si="2"/>
        <v>0</v>
      </c>
      <c r="I38" s="59">
        <f t="shared" si="2"/>
        <v>0</v>
      </c>
      <c r="J38" s="46"/>
      <c r="K38" s="46"/>
      <c r="L38" s="31"/>
    </row>
    <row r="39" spans="1:12" ht="13.5" thickBo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9"/>
      <c r="K39" s="49"/>
      <c r="L39" s="50"/>
    </row>
  </sheetData>
  <sheetProtection algorithmName="SHA-512" hashValue="tQSdwFoKzlcRTbHcLTbyBZpUTulNBI7MtBoEYFZBCtcQLVIN5/9EBwbHHQc1xVFg4HODaeRRQKmEbEYHADMS8w==" saltValue="oeV4iqEyDNvAuwKKLOG3vA==" spinCount="100000" sheet="1" objects="1" scenarios="1"/>
  <mergeCells count="4">
    <mergeCell ref="A3:A5"/>
    <mergeCell ref="B3:L3"/>
    <mergeCell ref="B4:L4"/>
    <mergeCell ref="B5:L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2DCCDEB-38C8-477A-9274-E4C47A0DBE9B}">
          <x14:formula1>
            <xm:f>Tabell!$J$3:$J$4</xm:f>
          </x14:formula1>
          <xm:sqref>B9:B20 B24:B35</xm:sqref>
        </x14:dataValidation>
        <x14:dataValidation type="list" allowBlank="1" showInputMessage="1" showErrorMessage="1" xr:uid="{06CB7F52-6D1A-4373-B93F-9742EEFE43AD}">
          <x14:formula1>
            <xm:f>Tabell!$K$3:$K$9</xm:f>
          </x14:formula1>
          <xm:sqref>C9:C20 C24:C35</xm:sqref>
        </x14:dataValidation>
        <x14:dataValidation type="list" allowBlank="1" showInputMessage="1" showErrorMessage="1" xr:uid="{68E608F9-7E04-4548-9B4A-3C70A5B89CBC}">
          <x14:formula1>
            <xm:f>Tabell!$L$3:$L$4</xm:f>
          </x14:formula1>
          <xm:sqref>D9:D20 D24:D35</xm:sqref>
        </x14:dataValidation>
        <x14:dataValidation type="list" allowBlank="1" showInputMessage="1" showErrorMessage="1" xr:uid="{F19DD8D4-D108-402E-8BB1-4779CDD3B2A3}">
          <x14:formula1>
            <xm:f>Tabell!$M$3:$M$4</xm:f>
          </x14:formula1>
          <xm:sqref>E9:E20 E24:E35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</vt:lpstr>
      <vt:lpstr>Budget 2024</vt:lpstr>
    </vt:vector>
  </TitlesOfParts>
  <Company>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Emma Samuelsson</cp:lastModifiedBy>
  <dcterms:created xsi:type="dcterms:W3CDTF">2023-02-10T06:30:55Z</dcterms:created>
  <dcterms:modified xsi:type="dcterms:W3CDTF">2023-02-10T07:17:15Z</dcterms:modified>
</cp:coreProperties>
</file>